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jc184965\Documents\JCU\Projects\SharkSearch_IndoPacific\Data\Australia Great Barrier Reef\"/>
    </mc:Choice>
  </mc:AlternateContent>
  <bookViews>
    <workbookView xWindow="60" yWindow="-18000" windowWidth="28635" windowHeight="16440"/>
  </bookViews>
  <sheets>
    <sheet name="GBR checklist" sheetId="1" r:id="rId1"/>
    <sheet name="Checklist information" sheetId="9" r:id="rId2"/>
    <sheet name="Sheet2" sheetId="2" r:id="rId3"/>
  </sheets>
  <definedNames>
    <definedName name="_xlnm._FilterDatabase" localSheetId="0" hidden="1">'GBR checklist'!$A$2:$AX$2</definedName>
  </definedNames>
  <calcPr calcId="152511"/>
  <pivotCaches>
    <pivotCache cacheId="3" r:id="rId4"/>
  </pivotCaches>
  <extLst>
    <ext xmlns:mx="http://schemas.microsoft.com/office/mac/excel/2008/main" uri="{7523E5D3-25F3-A5E0-1632-64F254C22452}">
      <mx:ArchID Flags="2"/>
    </ext>
  </extLst>
</workbook>
</file>

<file path=xl/calcChain.xml><?xml version="1.0" encoding="utf-8"?>
<calcChain xmlns="http://schemas.openxmlformats.org/spreadsheetml/2006/main">
  <c r="H140" i="1" l="1"/>
  <c r="H141" i="1"/>
  <c r="H143" i="1"/>
  <c r="H142" i="1" l="1"/>
  <c r="H144" i="1" s="1"/>
</calcChain>
</file>

<file path=xl/comments1.xml><?xml version="1.0" encoding="utf-8"?>
<comments xmlns="http://schemas.openxmlformats.org/spreadsheetml/2006/main">
  <authors>
    <author>Nicole Petrovskis</author>
  </authors>
  <commentList>
    <comment ref="G11" authorId="0" shapeId="0">
      <text>
        <r>
          <rPr>
            <b/>
            <sz val="9"/>
            <color indexed="81"/>
            <rFont val="Tahoma"/>
            <family val="2"/>
          </rPr>
          <t>Nicole Petrovskis:</t>
        </r>
        <r>
          <rPr>
            <sz val="9"/>
            <color indexed="81"/>
            <rFont val="Tahoma"/>
            <family val="2"/>
          </rPr>
          <t xml:space="preserve">
Greeneye spurdog was divided into 2 species; montalbani and chloroculus. Now common name Greeneyed spurdog is Squalus chloroculus and has a distribution in NSW and Western Australia. S. Montalbani has a common name Philippine Spurdog and has a distribution from Flinders Reef to NSW in Australia.</t>
        </r>
      </text>
    </comment>
    <comment ref="G105" authorId="0" shapeId="0">
      <text>
        <r>
          <rPr>
            <b/>
            <sz val="9"/>
            <color indexed="81"/>
            <rFont val="Tahoma"/>
            <family val="2"/>
          </rPr>
          <t>Nicole Petrovskis:</t>
        </r>
        <r>
          <rPr>
            <sz val="9"/>
            <color indexed="81"/>
            <rFont val="Tahoma"/>
            <family val="2"/>
          </rPr>
          <t xml:space="preserve">
Sp. B was split in 2 species. Common name now Eastern Spotted Gummy Shark</t>
        </r>
      </text>
    </comment>
  </commentList>
</comments>
</file>

<file path=xl/sharedStrings.xml><?xml version="1.0" encoding="utf-8"?>
<sst xmlns="http://schemas.openxmlformats.org/spreadsheetml/2006/main" count="2247" uniqueCount="956">
  <si>
    <t>Group</t>
  </si>
  <si>
    <t>Family</t>
  </si>
  <si>
    <t>Genus</t>
  </si>
  <si>
    <t>Species</t>
  </si>
  <si>
    <t>Common name</t>
  </si>
  <si>
    <t>IUCN Category (Global)</t>
  </si>
  <si>
    <t>IUCN Category (Regional)</t>
  </si>
  <si>
    <t>Lat - northern extent</t>
  </si>
  <si>
    <t>Lat - southern extent</t>
  </si>
  <si>
    <t>Distribution Notes</t>
  </si>
  <si>
    <t>Depth (m)</t>
  </si>
  <si>
    <t>Min Depth (m)</t>
  </si>
  <si>
    <t>Max Depth (m)</t>
  </si>
  <si>
    <t>Occurance and abundance notes</t>
  </si>
  <si>
    <t>Remarks</t>
  </si>
  <si>
    <t>Shortnose Chimaeras</t>
  </si>
  <si>
    <t>Chimaeridae</t>
  </si>
  <si>
    <t>Chimaera</t>
  </si>
  <si>
    <t>sp. B</t>
  </si>
  <si>
    <t>Shortspine chimaera</t>
  </si>
  <si>
    <t>Bathyal</t>
  </si>
  <si>
    <t>NE</t>
  </si>
  <si>
    <t>19S</t>
  </si>
  <si>
    <t>35S</t>
  </si>
  <si>
    <t>Demersal on the continental slope off Townsville and south to NSW</t>
  </si>
  <si>
    <t>450-1000</t>
  </si>
  <si>
    <t>sp. C</t>
  </si>
  <si>
    <t>Longspine chimaera</t>
  </si>
  <si>
    <t>15S</t>
  </si>
  <si>
    <t>34S</t>
  </si>
  <si>
    <t>On the QLD Plateau</t>
  </si>
  <si>
    <t>440-1300</t>
  </si>
  <si>
    <t>Hydrolagus</t>
  </si>
  <si>
    <t>lemures</t>
  </si>
  <si>
    <t>Blackfin ghostshark</t>
  </si>
  <si>
    <t>LC</t>
  </si>
  <si>
    <t>17S</t>
  </si>
  <si>
    <t>41S</t>
  </si>
  <si>
    <t>Continental slope form Cairns south to Bass Strait, lives near the bottom</t>
  </si>
  <si>
    <t>200-510</t>
  </si>
  <si>
    <t>widespread on australian continental slope</t>
  </si>
  <si>
    <t>Little known of biology, the flesh is of high quality</t>
  </si>
  <si>
    <t>Marbled ghostshark</t>
  </si>
  <si>
    <t>Continental slope between Townsville and NSW</t>
  </si>
  <si>
    <t>450-850</t>
  </si>
  <si>
    <t>Little known of biology</t>
  </si>
  <si>
    <t>Sixgill and sevengill sharks</t>
  </si>
  <si>
    <t>Hexanchidae</t>
  </si>
  <si>
    <t>Heptranchias</t>
  </si>
  <si>
    <t>perlo</t>
  </si>
  <si>
    <t>Sharpnose sevengill shark</t>
  </si>
  <si>
    <t>NT</t>
  </si>
  <si>
    <t>50N</t>
  </si>
  <si>
    <t>45S</t>
  </si>
  <si>
    <t>Continental slope</t>
  </si>
  <si>
    <t>100-400</t>
  </si>
  <si>
    <t>Hexanchus</t>
  </si>
  <si>
    <t>griseus</t>
  </si>
  <si>
    <t>Bluntnose sixgill shark</t>
  </si>
  <si>
    <t>68N</t>
  </si>
  <si>
    <t>63S</t>
  </si>
  <si>
    <t>Seamounts off Queensland. Likely more widely spread than presently known (PK)</t>
  </si>
  <si>
    <t>Surface to 2000</t>
  </si>
  <si>
    <t>nakamurai</t>
  </si>
  <si>
    <t>Bigeye sixgill shark</t>
  </si>
  <si>
    <t>48N</t>
  </si>
  <si>
    <t>90-600</t>
  </si>
  <si>
    <t>Dogfish sharks</t>
  </si>
  <si>
    <t>Squalidae</t>
  </si>
  <si>
    <t>Squalus</t>
  </si>
  <si>
    <t>megalops</t>
  </si>
  <si>
    <t>Piked spurdog</t>
  </si>
  <si>
    <t>Shelf</t>
  </si>
  <si>
    <t>DD</t>
  </si>
  <si>
    <t>LC (Australia)</t>
  </si>
  <si>
    <t>43S</t>
  </si>
  <si>
    <t>Continental slope, Townsville and south</t>
  </si>
  <si>
    <t>0-732</t>
  </si>
  <si>
    <t>mitsukurii</t>
  </si>
  <si>
    <t>Greeneye spurdog</t>
  </si>
  <si>
    <t>46N</t>
  </si>
  <si>
    <t>47S</t>
  </si>
  <si>
    <t>180-600</t>
  </si>
  <si>
    <t>sp. A</t>
  </si>
  <si>
    <t>Bartail spurdog</t>
  </si>
  <si>
    <t>23S</t>
  </si>
  <si>
    <t>Continental slope, Cairns to Rockhampton</t>
  </si>
  <si>
    <t>220-450</t>
  </si>
  <si>
    <t>Eastern Highfin spurdog</t>
  </si>
  <si>
    <t>28S</t>
  </si>
  <si>
    <t>Upper continental slope, Cairns to Byron Bay</t>
  </si>
  <si>
    <t>240-450</t>
  </si>
  <si>
    <t>sp. F</t>
  </si>
  <si>
    <t>Eastern longnose spurdog</t>
  </si>
  <si>
    <t>10S</t>
  </si>
  <si>
    <t>24S</t>
  </si>
  <si>
    <t>Continental slope, Cape York to Rockhampton</t>
  </si>
  <si>
    <t>220-500</t>
  </si>
  <si>
    <t>Gulper sharks</t>
  </si>
  <si>
    <t>Centrophoridae</t>
  </si>
  <si>
    <t>Centrophorus</t>
  </si>
  <si>
    <t>granulosus</t>
  </si>
  <si>
    <t>Gulper shark</t>
  </si>
  <si>
    <t>VU</t>
  </si>
  <si>
    <t>Demersal on continental slope</t>
  </si>
  <si>
    <t>100-1200</t>
  </si>
  <si>
    <t>moluccensis</t>
  </si>
  <si>
    <t>Endeavour dogfish</t>
  </si>
  <si>
    <t>18S</t>
  </si>
  <si>
    <t>40N</t>
  </si>
  <si>
    <t>Treated here as an eastern Australian endemic. Taxonomic resolution is ongoing but the east Aust form is likely endemic and may be regarded as C. scalpratus (Will White, pers. Comm). Continental slope</t>
  </si>
  <si>
    <t>125-820</t>
  </si>
  <si>
    <t>Lantern sharks</t>
  </si>
  <si>
    <t>Etmopteridae</t>
  </si>
  <si>
    <t>Etmopterus</t>
  </si>
  <si>
    <t>dianthus</t>
  </si>
  <si>
    <t>Pink lanternshark</t>
  </si>
  <si>
    <t>Continental slope off Cairns, New Caledonia</t>
  </si>
  <si>
    <t>800-880</t>
  </si>
  <si>
    <t>dislineatus</t>
  </si>
  <si>
    <t>Lined lanternshark</t>
  </si>
  <si>
    <t>Continental slope, Cairns to Rockhampton,</t>
  </si>
  <si>
    <t>590-700</t>
  </si>
  <si>
    <t>lucifer</t>
  </si>
  <si>
    <t>Blackbelly lanternshark</t>
  </si>
  <si>
    <t>Continental slope, Cairns and south</t>
  </si>
  <si>
    <t>183-1000</t>
  </si>
  <si>
    <t>Kitefin sharks</t>
  </si>
  <si>
    <t>Dalatiidae</t>
  </si>
  <si>
    <t>Dalatias</t>
  </si>
  <si>
    <t>licha</t>
  </si>
  <si>
    <t>Kitefin shark</t>
  </si>
  <si>
    <t>61N</t>
  </si>
  <si>
    <t>Continental slope.  (Swains reefs)</t>
  </si>
  <si>
    <t>40-1800</t>
  </si>
  <si>
    <t>Isistius</t>
  </si>
  <si>
    <t>brasiliensis</t>
  </si>
  <si>
    <t>Cookiecutter shark</t>
  </si>
  <si>
    <t>Pelagic</t>
  </si>
  <si>
    <t>55N</t>
  </si>
  <si>
    <t>Continental slope, isolated spot records only</t>
  </si>
  <si>
    <t>0-3500</t>
  </si>
  <si>
    <t>Diurnal migrations</t>
  </si>
  <si>
    <t>Angel sharks</t>
  </si>
  <si>
    <t>Squatinidae</t>
  </si>
  <si>
    <t>Squatina</t>
  </si>
  <si>
    <t>Eastern angelshark</t>
  </si>
  <si>
    <t>39S</t>
  </si>
  <si>
    <t>Outer continental shelf and upper slope of eastern Australia, Cairns south</t>
  </si>
  <si>
    <t>130-315</t>
  </si>
  <si>
    <t>Sawsharks</t>
  </si>
  <si>
    <t>Pristiophoridae</t>
  </si>
  <si>
    <t>Pristiophorus</t>
  </si>
  <si>
    <t>Tropical sawshark</t>
  </si>
  <si>
    <t>16S</t>
  </si>
  <si>
    <t>22S</t>
  </si>
  <si>
    <t>300-400</t>
  </si>
  <si>
    <t>Sawfishes</t>
  </si>
  <si>
    <t>Pristidae</t>
  </si>
  <si>
    <t>Pristis</t>
  </si>
  <si>
    <t>clavata</t>
  </si>
  <si>
    <t>Dwarf sawfish</t>
  </si>
  <si>
    <t>Coastal/inshore</t>
  </si>
  <si>
    <t>EN</t>
  </si>
  <si>
    <t>Continental tropical coast form Cairns to Kimberley's, common over mudflats and in rivers</t>
  </si>
  <si>
    <t>common</t>
  </si>
  <si>
    <t>microdon</t>
  </si>
  <si>
    <t>Freshwater sawfish</t>
  </si>
  <si>
    <t>Freshwater/Estuarine</t>
  </si>
  <si>
    <t>21N</t>
  </si>
  <si>
    <t>20S</t>
  </si>
  <si>
    <t>Freshwater</t>
  </si>
  <si>
    <t>zijsron</t>
  </si>
  <si>
    <t>Green sawfish</t>
  </si>
  <si>
    <t>25N</t>
  </si>
  <si>
    <t>Continental slopes between Sydney north to Broome</t>
  </si>
  <si>
    <t>Most commonly encountered in Australia</t>
  </si>
  <si>
    <t>Bycatch in Barramundi targeted gill-nets</t>
  </si>
  <si>
    <t>Sharkrays</t>
  </si>
  <si>
    <t>Rhinidae</t>
  </si>
  <si>
    <t>Rhina</t>
  </si>
  <si>
    <t>ancylostoma</t>
  </si>
  <si>
    <t>Shark ray</t>
  </si>
  <si>
    <t>NT (Australia)</t>
  </si>
  <si>
    <t>From exmouth (WA) to Forster (NSW), coastal and reefs</t>
  </si>
  <si>
    <t>Bycatch in prawn trawl fishery</t>
  </si>
  <si>
    <t>Sharkfin Guitarfishes</t>
  </si>
  <si>
    <t>Rhynchobatidae</t>
  </si>
  <si>
    <t>Rhynchobatus</t>
  </si>
  <si>
    <t>australiae</t>
  </si>
  <si>
    <t>Whitespotted shovelnose ray</t>
  </si>
  <si>
    <t>33S</t>
  </si>
  <si>
    <t>Eastern and Northern Australia. Distribution uncertain due to taxaonomic complexity, confusion with R. australiae and previous identification as R. djiddensis. Latitudes are rough estimates.</t>
  </si>
  <si>
    <t>Gamefish, sold as food fish at fried fish outlets in Queensland and WA. Fins command high price in Asian markets.</t>
  </si>
  <si>
    <t>laevis</t>
  </si>
  <si>
    <t>Smoothnose wedgefish</t>
  </si>
  <si>
    <t>Eastern and Northern Australia. Distribution uncertain due to taxaonomic complexity, confusion with R. laevis and previous identification as R. djiddensis. Latitudes are rough estimates.</t>
  </si>
  <si>
    <t>Guitarfishes</t>
  </si>
  <si>
    <t>Rhinobatidae</t>
  </si>
  <si>
    <t>Aptychotrema</t>
  </si>
  <si>
    <t>rostrata</t>
  </si>
  <si>
    <t>Eastern shovelnose ray</t>
  </si>
  <si>
    <t xml:space="preserve">Eastern Australia north to at least Gladstone. Deeper water Aptychotrema rostrata from off Halifax Bay and the Cumberland Islands nead critical comparison, but are likely this species. </t>
  </si>
  <si>
    <t>Inshore to 220m</t>
  </si>
  <si>
    <t>typus</t>
  </si>
  <si>
    <t>Giant shovelnose ray</t>
  </si>
  <si>
    <t>23N</t>
  </si>
  <si>
    <t>32S</t>
  </si>
  <si>
    <t>From Shark Bay, Northern Australia to Forster NSW, Juveniles inshore atolls and mangroves, adults on continental shelves</t>
  </si>
  <si>
    <t>0-100</t>
  </si>
  <si>
    <t>common inshore</t>
  </si>
  <si>
    <t>Numbfishes</t>
  </si>
  <si>
    <t>Narcinidae</t>
  </si>
  <si>
    <t>Narcine</t>
  </si>
  <si>
    <t>Eastern numbfish</t>
  </si>
  <si>
    <t>Continental slope from Townsville to Rockhampton</t>
  </si>
  <si>
    <t>325-360</t>
  </si>
  <si>
    <t>only recently discovered</t>
  </si>
  <si>
    <t>Coffin Rays</t>
  </si>
  <si>
    <t>Hypnidae</t>
  </si>
  <si>
    <t>Hypnos</t>
  </si>
  <si>
    <t>monopterygius</t>
  </si>
  <si>
    <t>Coffin ray</t>
  </si>
  <si>
    <t>Reefal</t>
  </si>
  <si>
    <t>38S</t>
  </si>
  <si>
    <t>Common in southern Australia and on the east coast north to Moreton Bay. However, one record from Heron Island.</t>
  </si>
  <si>
    <t>0-220</t>
  </si>
  <si>
    <t>One GBR record from Heron Island (Kyne et al 2005)</t>
  </si>
  <si>
    <t>Torpedo rays</t>
  </si>
  <si>
    <t>Torpedinidae</t>
  </si>
  <si>
    <t>Torpedo</t>
  </si>
  <si>
    <t>macneilli</t>
  </si>
  <si>
    <t>Short-tail torpedo ray</t>
  </si>
  <si>
    <t>Widespread Australian endemic from Port Hedland south to Swains</t>
  </si>
  <si>
    <t>90-750</t>
  </si>
  <si>
    <t>Longtail torpedo ray</t>
  </si>
  <si>
    <t>Continental slope between Newcastle and Bowen on the east coast</t>
  </si>
  <si>
    <t>400-560</t>
  </si>
  <si>
    <t>New to science, little known of biology</t>
  </si>
  <si>
    <t>Softnose skates</t>
  </si>
  <si>
    <t>Arhynchobatidae</t>
  </si>
  <si>
    <t>Notoraja</t>
  </si>
  <si>
    <t>laxipella</t>
  </si>
  <si>
    <t>Eastern looseskin skate</t>
  </si>
  <si>
    <t>Continental slope off Cairns</t>
  </si>
  <si>
    <t>Only two species, both endemic locally.</t>
  </si>
  <si>
    <t>ochroderma</t>
  </si>
  <si>
    <t>Pale skate</t>
  </si>
  <si>
    <t>400-465</t>
  </si>
  <si>
    <t>Few specimens, first taken by CSIOR research vessel during a fishing survey for crustaceans off Qld.</t>
  </si>
  <si>
    <t>Pavoraja</t>
  </si>
  <si>
    <t>sp. D</t>
  </si>
  <si>
    <t>Mosaic skate</t>
  </si>
  <si>
    <t>21S</t>
  </si>
  <si>
    <t>Continental slope between Ingham and Mackay</t>
  </si>
  <si>
    <t>Emdemic, caught in same trawl as the peacock skate</t>
  </si>
  <si>
    <t>sp. E</t>
  </si>
  <si>
    <t>False peacock skate</t>
  </si>
  <si>
    <t>Known only from the continental slope between Rockhampton and Cairns</t>
  </si>
  <si>
    <t>210-550</t>
  </si>
  <si>
    <t>Most abundant skate on upper slope of eastern Aust</t>
  </si>
  <si>
    <t>Hardnose skates</t>
  </si>
  <si>
    <t>Rajidae</t>
  </si>
  <si>
    <t>Dipturus</t>
  </si>
  <si>
    <t>polyommata</t>
  </si>
  <si>
    <t>Argus skate</t>
  </si>
  <si>
    <t>Outer continental slope form Townsville to Byron Bay</t>
  </si>
  <si>
    <t>140-310</t>
  </si>
  <si>
    <t>sp. G</t>
  </si>
  <si>
    <t>Pale tropical skate</t>
  </si>
  <si>
    <t>25S</t>
  </si>
  <si>
    <t>Continental slope between Bundaberg and Cairns</t>
  </si>
  <si>
    <t>225-550</t>
  </si>
  <si>
    <t>Common</t>
  </si>
  <si>
    <t>sp. H</t>
  </si>
  <si>
    <t>Blacktip skate</t>
  </si>
  <si>
    <t>31S</t>
  </si>
  <si>
    <t>Eastern Australia from Wooli (NSW) to Townsville on continental slope</t>
  </si>
  <si>
    <t>240-650</t>
  </si>
  <si>
    <t>sp. I</t>
  </si>
  <si>
    <t>Wengs skate</t>
  </si>
  <si>
    <t>42S</t>
  </si>
  <si>
    <t>Continental slope form Cairns to Cape Pillar (TAS)</t>
  </si>
  <si>
    <t>400-1030</t>
  </si>
  <si>
    <t>sp. K</t>
  </si>
  <si>
    <t>Quensland deepwater skate</t>
  </si>
  <si>
    <t>Continental slope between Townsville and the Swain reefs</t>
  </si>
  <si>
    <t>440-650</t>
  </si>
  <si>
    <t>Legskates</t>
  </si>
  <si>
    <t>Anacanthobatidae</t>
  </si>
  <si>
    <t>Anacanthobatis</t>
  </si>
  <si>
    <t>Eastern legskate</t>
  </si>
  <si>
    <t>Continental slope off Cairns to the Swain reefs</t>
  </si>
  <si>
    <t>680-880</t>
  </si>
  <si>
    <t>known only from a few specimens</t>
  </si>
  <si>
    <t>Giant stingarees</t>
  </si>
  <si>
    <t>Plesiobatidae</t>
  </si>
  <si>
    <t>Plesiobatis</t>
  </si>
  <si>
    <t>daviesi</t>
  </si>
  <si>
    <t>Giant stingaree</t>
  </si>
  <si>
    <t>31N</t>
  </si>
  <si>
    <t>29S</t>
  </si>
  <si>
    <t>Wooli (NSW) to Townsville,</t>
  </si>
  <si>
    <t>350-680</t>
  </si>
  <si>
    <t>Most widespread</t>
  </si>
  <si>
    <t>Stingarees</t>
  </si>
  <si>
    <t>Urolophidae</t>
  </si>
  <si>
    <t>Urolophus</t>
  </si>
  <si>
    <t>flavomosaicus</t>
  </si>
  <si>
    <t>Patchwork stingaree</t>
  </si>
  <si>
    <t>27S</t>
  </si>
  <si>
    <t>From Caloundra to Townsville</t>
  </si>
  <si>
    <t>60-300</t>
  </si>
  <si>
    <t>One of the largest troical australian stingarees</t>
  </si>
  <si>
    <t>piperatus</t>
  </si>
  <si>
    <t>Coral Sea stingaree</t>
  </si>
  <si>
    <t>Nth QLD from Mackay to Cairns including the Saumarez and Marion Reefs</t>
  </si>
  <si>
    <t>280-350</t>
  </si>
  <si>
    <t>Sixgill Stingrays</t>
  </si>
  <si>
    <t>Hexatrygonidae</t>
  </si>
  <si>
    <t>Hexatrygon</t>
  </si>
  <si>
    <t>bickelli</t>
  </si>
  <si>
    <t>Sixgill stingray</t>
  </si>
  <si>
    <t>Continental slope off Flinder's Reef</t>
  </si>
  <si>
    <t>900-1120</t>
  </si>
  <si>
    <t>Stingrays</t>
  </si>
  <si>
    <t>Dasyatidae</t>
  </si>
  <si>
    <t>Dasyatis</t>
  </si>
  <si>
    <t>fluviorum</t>
  </si>
  <si>
    <t>Estuary stingray</t>
  </si>
  <si>
    <t>Inshore tropics from Forster NSW to Darwin</t>
  </si>
  <si>
    <t>0-28</t>
  </si>
  <si>
    <t>common in mangroves</t>
  </si>
  <si>
    <t>kuhlii</t>
  </si>
  <si>
    <t>Blue-spotted maskray</t>
  </si>
  <si>
    <t>45N</t>
  </si>
  <si>
    <t>Inshore tropical areas north of Port Stephens to Shark Bay</t>
  </si>
  <si>
    <t>0-90</t>
  </si>
  <si>
    <t>Very common</t>
  </si>
  <si>
    <t>leylandi</t>
  </si>
  <si>
    <t>5S</t>
  </si>
  <si>
    <t>Himantura</t>
  </si>
  <si>
    <t>Freshwater whipray</t>
  </si>
  <si>
    <t>In the GBR region, reported from the Normandy River (Richard Pillans pers comm)</t>
  </si>
  <si>
    <t>fai</t>
  </si>
  <si>
    <t>Pink whipray</t>
  </si>
  <si>
    <t>9N</t>
  </si>
  <si>
    <t>Inner continental shelf of GBR, from NW C to Stradbroke</t>
  </si>
  <si>
    <t>Bycatch by Prawn trawlers</t>
  </si>
  <si>
    <t>granulata</t>
  </si>
  <si>
    <t>Mangrove whipray</t>
  </si>
  <si>
    <t>Inshore from Kimberley to Brisbane, mangroves, sandflats and coral reefs</t>
  </si>
  <si>
    <t>0-85</t>
  </si>
  <si>
    <t>toshi</t>
  </si>
  <si>
    <t>Black-spotted whipray</t>
  </si>
  <si>
    <t>4S</t>
  </si>
  <si>
    <t>Between Port Hedland and Mackay</t>
  </si>
  <si>
    <t>10-140</t>
  </si>
  <si>
    <t>Prawn trawler bycatch</t>
  </si>
  <si>
    <t>uarnak</t>
  </si>
  <si>
    <t>Reticulate whipray</t>
  </si>
  <si>
    <t>36N</t>
  </si>
  <si>
    <t>Continental shelf of Northern Australia from Shark Bay to brisbane</t>
  </si>
  <si>
    <t>0-45</t>
  </si>
  <si>
    <t>Leopard whipray</t>
  </si>
  <si>
    <t>29N</t>
  </si>
  <si>
    <t>Extends at least into the northern region of the GBR</t>
  </si>
  <si>
    <t>Brown whipray</t>
  </si>
  <si>
    <t>Coastal habitats from Darwin to Moreton Bay</t>
  </si>
  <si>
    <t>common inshore over muddy bottoms in mangroves</t>
  </si>
  <si>
    <t>Pastinachus</t>
  </si>
  <si>
    <t>sephen</t>
  </si>
  <si>
    <t>Cowtail stingray</t>
  </si>
  <si>
    <t>Coastal/Inshore</t>
  </si>
  <si>
    <t>30N</t>
  </si>
  <si>
    <t>Inshore tropical waters form Shark Bay to NSW.</t>
  </si>
  <si>
    <t>0-60</t>
  </si>
  <si>
    <t>Taeniura</t>
  </si>
  <si>
    <t>lymma</t>
  </si>
  <si>
    <t>Blue-spotted fantail ray</t>
  </si>
  <si>
    <t>30S</t>
  </si>
  <si>
    <t>From Ningaloo to Bundaberg</t>
  </si>
  <si>
    <t>0-20</t>
  </si>
  <si>
    <t>most abundant on coral reefs</t>
  </si>
  <si>
    <t>meyeni</t>
  </si>
  <si>
    <t>Bloched fantail ray</t>
  </si>
  <si>
    <t>LC (Australia and the Maldives)</t>
  </si>
  <si>
    <t>Northern australia form Ningaloo to Townsville</t>
  </si>
  <si>
    <t>0-439</t>
  </si>
  <si>
    <t>possibly widespread along GBR</t>
  </si>
  <si>
    <t>Urogymnus</t>
  </si>
  <si>
    <t>asperrimus</t>
  </si>
  <si>
    <t>Porcupine ray</t>
  </si>
  <si>
    <t>GBR</t>
  </si>
  <si>
    <t>Distribution poorly defined</t>
  </si>
  <si>
    <t>Butterfly rays</t>
  </si>
  <si>
    <t>Gymnuridae</t>
  </si>
  <si>
    <t>Gymnura</t>
  </si>
  <si>
    <t>australis</t>
  </si>
  <si>
    <t>Australian butterfly ray</t>
  </si>
  <si>
    <t>Broken Bay (NSW) north to Dampier (WA)</t>
  </si>
  <si>
    <t>0-50</t>
  </si>
  <si>
    <t>Caught in Prawn trawlers, flesh sold as skate</t>
  </si>
  <si>
    <t>Eagle rays</t>
  </si>
  <si>
    <t>Myliobatidae</t>
  </si>
  <si>
    <t>Aetobatus</t>
  </si>
  <si>
    <t>narinari</t>
  </si>
  <si>
    <t>VU (Southeast Asia)</t>
  </si>
  <si>
    <t>From Shark Bay to NSW, inshore and estuarine habitats</t>
  </si>
  <si>
    <t>Aetomylaeus</t>
  </si>
  <si>
    <t>nichofii</t>
  </si>
  <si>
    <t>Banded eagle ray</t>
  </si>
  <si>
    <t>Continental shelf from Carins north to WA</t>
  </si>
  <si>
    <t>0-70</t>
  </si>
  <si>
    <t>Widely distributed but little known</t>
  </si>
  <si>
    <t>Myliobatis</t>
  </si>
  <si>
    <t>hamlyni</t>
  </si>
  <si>
    <t>Purple eagle ray</t>
  </si>
  <si>
    <t>One record off Swain Reefs</t>
  </si>
  <si>
    <t>210-220m</t>
  </si>
  <si>
    <t>Cownose rays</t>
  </si>
  <si>
    <t>Rhinopteridae</t>
  </si>
  <si>
    <t>Rhinoptera</t>
  </si>
  <si>
    <t>neglecta</t>
  </si>
  <si>
    <t>Australian cownose ray</t>
  </si>
  <si>
    <t>Only from eastern Aust, from Newcastle to Cairns</t>
  </si>
  <si>
    <t>Netted on tida; mudflats in Northern QLD</t>
  </si>
  <si>
    <t>Devilrays</t>
  </si>
  <si>
    <t>Mobulidae</t>
  </si>
  <si>
    <t>Manta</t>
  </si>
  <si>
    <t>birostris</t>
  </si>
  <si>
    <t>Manta ray</t>
  </si>
  <si>
    <t>Over continental shelf of northern Australia, pelagic</t>
  </si>
  <si>
    <t>Mobula</t>
  </si>
  <si>
    <t>eregoodootenkee</t>
  </si>
  <si>
    <t>Pygmy devilray</t>
  </si>
  <si>
    <t>From Townsville to Port Hedland, pelagic</t>
  </si>
  <si>
    <t>thurstoni</t>
  </si>
  <si>
    <t>Bentfin devilray</t>
  </si>
  <si>
    <t>Locally only off Mackay</t>
  </si>
  <si>
    <t>Blind sharks</t>
  </si>
  <si>
    <t>Brachaeluridae</t>
  </si>
  <si>
    <t>Heteroscyllium</t>
  </si>
  <si>
    <t>colcloughi</t>
  </si>
  <si>
    <t>Colcloughs shark</t>
  </si>
  <si>
    <t>Continental slope Gladstone south, GBR, museum specimens on GBR are deep (217m)</t>
  </si>
  <si>
    <t>217-217</t>
  </si>
  <si>
    <t>Depth in GBR only</t>
  </si>
  <si>
    <t>Wobbegongs</t>
  </si>
  <si>
    <t>Orectolobidae</t>
  </si>
  <si>
    <t>Eucrossorhinus</t>
  </si>
  <si>
    <t>dasypogon</t>
  </si>
  <si>
    <t>Tasselled wobbegong</t>
  </si>
  <si>
    <t>1N</t>
  </si>
  <si>
    <t>Offshore coral reef, GBR</t>
  </si>
  <si>
    <t>Orectolobus</t>
  </si>
  <si>
    <t>maculatus</t>
  </si>
  <si>
    <t>Spotted wobbegong</t>
  </si>
  <si>
    <t>VU (New South Wales)</t>
  </si>
  <si>
    <t>Specimens more recently collected from off the Hardline Reefs and Calder Island.</t>
  </si>
  <si>
    <t>215-218</t>
  </si>
  <si>
    <t>ornatus</t>
  </si>
  <si>
    <t>Dwarf banded wobbegong</t>
  </si>
  <si>
    <t>Coral reef, GBR, inshore to continental slope</t>
  </si>
  <si>
    <t>wardi</t>
  </si>
  <si>
    <t>Northern wobbegong</t>
  </si>
  <si>
    <t>GBR, inshore to continental slope</t>
  </si>
  <si>
    <t>0-3</t>
  </si>
  <si>
    <t>Longtail carpetsharks</t>
  </si>
  <si>
    <t>Hemiscylliidae</t>
  </si>
  <si>
    <t>Chiloscyllium</t>
  </si>
  <si>
    <t>punctatum</t>
  </si>
  <si>
    <t>Grey carpetshark</t>
  </si>
  <si>
    <t>35N</t>
  </si>
  <si>
    <t>GBR, inshore to continental slope, coral reef</t>
  </si>
  <si>
    <t>Hemiscyllium</t>
  </si>
  <si>
    <t>ocellatum</t>
  </si>
  <si>
    <t>Epaulette shark</t>
  </si>
  <si>
    <t>NT (New Guinea)</t>
  </si>
  <si>
    <t>GBR, coral reef</t>
  </si>
  <si>
    <t>0-40</t>
  </si>
  <si>
    <t>trispeculare</t>
  </si>
  <si>
    <t>Speckled carpetshark</t>
  </si>
  <si>
    <t>GBR, inshore, coral reef, Rockhampton north</t>
  </si>
  <si>
    <t>Nurse sharks</t>
  </si>
  <si>
    <t>Ginglymostomatidae</t>
  </si>
  <si>
    <t>Nebrius</t>
  </si>
  <si>
    <t>ferrugineus</t>
  </si>
  <si>
    <t>Tawny nurse shark</t>
  </si>
  <si>
    <t>32N</t>
  </si>
  <si>
    <t>GBR, inshore to continental slope, Rockhampton north</t>
  </si>
  <si>
    <t>Zebra sharks</t>
  </si>
  <si>
    <t>Stegostomatidae</t>
  </si>
  <si>
    <t>Stegostoma</t>
  </si>
  <si>
    <t>fasciatum</t>
  </si>
  <si>
    <t>Zebra shark</t>
  </si>
  <si>
    <t>GBR, inshore, coral reef,</t>
  </si>
  <si>
    <t>0-62</t>
  </si>
  <si>
    <t>Whale sharks</t>
  </si>
  <si>
    <t>Rhincodontidae</t>
  </si>
  <si>
    <t>Rhincodon</t>
  </si>
  <si>
    <t>Whale shark</t>
  </si>
  <si>
    <t>40S</t>
  </si>
  <si>
    <t>GBR, coral reef, inshore to continental slope</t>
  </si>
  <si>
    <t>0-700</t>
  </si>
  <si>
    <t>Grey nurse sharks</t>
  </si>
  <si>
    <t>Odontaspididae</t>
  </si>
  <si>
    <t>Carcharias</t>
  </si>
  <si>
    <t>taurus</t>
  </si>
  <si>
    <t>Grey nurse shark</t>
  </si>
  <si>
    <t>VU (Australia); CR (East coast of Australia); NT (West coast of Australia)</t>
  </si>
  <si>
    <t>34N</t>
  </si>
  <si>
    <t>Inshore to continental slope</t>
  </si>
  <si>
    <t>0-190</t>
  </si>
  <si>
    <t>Crocodile sharks</t>
  </si>
  <si>
    <t>Pseudocarchariidae</t>
  </si>
  <si>
    <t>Pseudocarcharias</t>
  </si>
  <si>
    <t>kamoharai</t>
  </si>
  <si>
    <t>Crocodile shark</t>
  </si>
  <si>
    <t>39N</t>
  </si>
  <si>
    <t>Oceanic, occassionally inshore</t>
  </si>
  <si>
    <t>0-590</t>
  </si>
  <si>
    <t>Mackerel sharks</t>
  </si>
  <si>
    <t>Lamnidae</t>
  </si>
  <si>
    <t>Carcharodon</t>
  </si>
  <si>
    <t>carcharias</t>
  </si>
  <si>
    <t>White shark</t>
  </si>
  <si>
    <t>58N</t>
  </si>
  <si>
    <t>"Bruce" recorded off Rockhampton March 2004</t>
  </si>
  <si>
    <t>0-1300</t>
  </si>
  <si>
    <t>Isurus</t>
  </si>
  <si>
    <t>oxyrinchus</t>
  </si>
  <si>
    <t>Shortfin mako</t>
  </si>
  <si>
    <t>63N</t>
  </si>
  <si>
    <t>49S</t>
  </si>
  <si>
    <t>0-500</t>
  </si>
  <si>
    <t>Catsharks</t>
  </si>
  <si>
    <t>Scyliorhinidae</t>
  </si>
  <si>
    <t>Apristurus</t>
  </si>
  <si>
    <t>longicephalus</t>
  </si>
  <si>
    <t>Longhead catshark</t>
  </si>
  <si>
    <t>38N</t>
  </si>
  <si>
    <t>Continental slope, Townsville</t>
  </si>
  <si>
    <t>680-900</t>
  </si>
  <si>
    <t>Known locally only from three specimens trawled of</t>
  </si>
  <si>
    <t>Bigfin catshark</t>
  </si>
  <si>
    <t>Continental slope, Ingham south</t>
  </si>
  <si>
    <t>730-1000</t>
  </si>
  <si>
    <t>Pinocchio catshark</t>
  </si>
  <si>
    <t>Continental slope, Cairns south</t>
  </si>
  <si>
    <t>590-1000</t>
  </si>
  <si>
    <t>Asymbolus</t>
  </si>
  <si>
    <t>pallidus</t>
  </si>
  <si>
    <t>Pale spotted catshark</t>
  </si>
  <si>
    <t>Continental slope, Swains reefs to Cairns</t>
  </si>
  <si>
    <t>270-400</t>
  </si>
  <si>
    <t>Atelomycterus</t>
  </si>
  <si>
    <t>sp. ("Qld East Coast")</t>
  </si>
  <si>
    <t>Shelf, similar to A. fasciatus. Ian Jacobsen (UQ) is undertakig critical comparison</t>
  </si>
  <si>
    <t>Cephaloscyllium</t>
  </si>
  <si>
    <t>Saddled swellshark</t>
  </si>
  <si>
    <t>Continental slope, Townsville north</t>
  </si>
  <si>
    <t>380-590</t>
  </si>
  <si>
    <t>Narrowbar swellshark</t>
  </si>
  <si>
    <t>Continental slope, Flinders reefs</t>
  </si>
  <si>
    <t>440-440</t>
  </si>
  <si>
    <t>known from a few specimens trawled in 440 m at Flinders Reef</t>
  </si>
  <si>
    <t>Speckled swellshark</t>
  </si>
  <si>
    <t>Continental slope, Lihou reefs</t>
  </si>
  <si>
    <t>600-700</t>
  </si>
  <si>
    <t>Galeus</t>
  </si>
  <si>
    <t>Northern sawtail shark</t>
  </si>
  <si>
    <t>Continental slope, Rockhampton to Townsville</t>
  </si>
  <si>
    <t>310-420</t>
  </si>
  <si>
    <t>gracilis</t>
  </si>
  <si>
    <t>Slender sawtail shark</t>
  </si>
  <si>
    <t>Off Cape York, may not occur actually n GBR, but is close. PK does not have exact coordinates.</t>
  </si>
  <si>
    <t>290-470</t>
  </si>
  <si>
    <t>Parmaturus</t>
  </si>
  <si>
    <t>Short-tail catshark</t>
  </si>
  <si>
    <t>Continental slope, Saumarez Plateau</t>
  </si>
  <si>
    <t>590-590</t>
  </si>
  <si>
    <t>known only from a single female trawled</t>
  </si>
  <si>
    <t>rare?</t>
  </si>
  <si>
    <t>False catsharks</t>
  </si>
  <si>
    <t>Pseudotriakidae</t>
  </si>
  <si>
    <t>Pseudotriakis</t>
  </si>
  <si>
    <t>False catshark</t>
  </si>
  <si>
    <t>60N</t>
  </si>
  <si>
    <t>One specimen from Calder Reef in the Coral Sea (Kyne et al in press)</t>
  </si>
  <si>
    <t>350-350</t>
  </si>
  <si>
    <t>Hound sharks</t>
  </si>
  <si>
    <t>Triakidae</t>
  </si>
  <si>
    <t>Hemitriakis</t>
  </si>
  <si>
    <t>abdita</t>
  </si>
  <si>
    <t>Darksnout houndshark</t>
  </si>
  <si>
    <t>Continental slope, Cairns</t>
  </si>
  <si>
    <t>225-400</t>
  </si>
  <si>
    <t>Hypogaleus</t>
  </si>
  <si>
    <t>hyugaensis</t>
  </si>
  <si>
    <t>Pencil shark</t>
  </si>
  <si>
    <t>40-230</t>
  </si>
  <si>
    <t>Iago</t>
  </si>
  <si>
    <t>garricki</t>
  </si>
  <si>
    <t>Longnose houndshark</t>
  </si>
  <si>
    <t>9S</t>
  </si>
  <si>
    <t>Continental slope, Townsville to Cairns</t>
  </si>
  <si>
    <t>250-475</t>
  </si>
  <si>
    <t>Mustelus</t>
  </si>
  <si>
    <t>Grey gummy shark</t>
  </si>
  <si>
    <t>Continental slope, Townsville, 24S record from Pkyne, EKP survey 2001</t>
  </si>
  <si>
    <t>100-300</t>
  </si>
  <si>
    <t>Possible record only</t>
  </si>
  <si>
    <t>Whitespotted gummy shark</t>
  </si>
  <si>
    <t>Continental shelf and upper slope, Cairns to Bowen, 24S record from Pkyne, EKP survey 2001</t>
  </si>
  <si>
    <t>120-400</t>
  </si>
  <si>
    <t>Weasel sharks</t>
  </si>
  <si>
    <t>Hemigaleidae</t>
  </si>
  <si>
    <t>Hemigaleus</t>
  </si>
  <si>
    <t>australiensis</t>
  </si>
  <si>
    <t>Australian weasel shark</t>
  </si>
  <si>
    <t>Continental shelf</t>
  </si>
  <si>
    <t>12-167</t>
  </si>
  <si>
    <t>Commonly trawled</t>
  </si>
  <si>
    <t>Hemipristis</t>
  </si>
  <si>
    <t>elongatus</t>
  </si>
  <si>
    <t>Fossil shark</t>
  </si>
  <si>
    <t>Continental shelf, Lizard Island</t>
  </si>
  <si>
    <t>1-132</t>
  </si>
  <si>
    <t>Minor component of the northern Australian gillnet fishery</t>
  </si>
  <si>
    <t>Whaler sharks</t>
  </si>
  <si>
    <t>Carcharhinidae</t>
  </si>
  <si>
    <t>Carcharhinus</t>
  </si>
  <si>
    <t>albimarginatus</t>
  </si>
  <si>
    <t>Silvertip shark</t>
  </si>
  <si>
    <t>shelf</t>
  </si>
  <si>
    <t>Inshore, GBR, coral reef, South to Bundaberg</t>
  </si>
  <si>
    <t>0-800</t>
  </si>
  <si>
    <t>tagging studies in Indain ocean, loaclised movements demonstarted</t>
  </si>
  <si>
    <t>altimus</t>
  </si>
  <si>
    <t>Bignose shark</t>
  </si>
  <si>
    <t>41N</t>
  </si>
  <si>
    <t>Jeff Johnson (QM) confirmed from Swain Reefs.</t>
  </si>
  <si>
    <t>80-430</t>
  </si>
  <si>
    <t>amblyrhynchoides</t>
  </si>
  <si>
    <t>Graceful shark</t>
  </si>
  <si>
    <t>22N</t>
  </si>
  <si>
    <t>Townsville north, pelagic, GBR, inshore to continental shelf</t>
  </si>
  <si>
    <t>Minor component of nth Australia gillnet fishery</t>
  </si>
  <si>
    <t>amblyrhynchos</t>
  </si>
  <si>
    <t>Grey reef shark</t>
  </si>
  <si>
    <t>26N</t>
  </si>
  <si>
    <t>Bundagerg north, GBR, inshore, coral reef</t>
  </si>
  <si>
    <t>0-140</t>
  </si>
  <si>
    <t>Small quantities used for food</t>
  </si>
  <si>
    <t>amboinensis</t>
  </si>
  <si>
    <t>Pigeye shark</t>
  </si>
  <si>
    <t>NT (Southwest Indian Ocean)</t>
  </si>
  <si>
    <t>Bundaberg north, GBR, inshore continental shelf</t>
  </si>
  <si>
    <t>similar to bull shark, localised movements, caught by ex-Taiwanese longline fishery, caught in gillnet fishery</t>
  </si>
  <si>
    <t>brevipinna</t>
  </si>
  <si>
    <t>Spinner shark</t>
  </si>
  <si>
    <t>VU (Northwest Atlantic)</t>
  </si>
  <si>
    <t>37S</t>
  </si>
  <si>
    <t>GBR, continental shelf, nearshore</t>
  </si>
  <si>
    <t>Inshore to 75</t>
  </si>
  <si>
    <t>seasonal migration south in summer to pup, minor component of northern gillnet fishery</t>
  </si>
  <si>
    <t>cautus</t>
  </si>
  <si>
    <t>Nervous shark</t>
  </si>
  <si>
    <t>GBR, Bundaberg north, continental shelf, shallow water</t>
  </si>
  <si>
    <t>small numbers taken for food in northern gillnet fishery</t>
  </si>
  <si>
    <t>falciformis</t>
  </si>
  <si>
    <t>Silky shark</t>
  </si>
  <si>
    <t>GBR, south to Sydney, oceanic and pelagic, continental and insular shelf</t>
  </si>
  <si>
    <t>most abundant close to offshore land masses</t>
  </si>
  <si>
    <t>Taken as bycatch in Japan tuna long liners in Nth Australia,</t>
  </si>
  <si>
    <t>fitzroyensis</t>
  </si>
  <si>
    <t>Creek whaler</t>
  </si>
  <si>
    <t>GBR, Gladstone north, inshore</t>
  </si>
  <si>
    <t>small numbers taken by inshore component of N Aus gillnet for meat</t>
  </si>
  <si>
    <t>leucas</t>
  </si>
  <si>
    <t>Bull shark</t>
  </si>
  <si>
    <t>Sydney north to Perth, Coastal, estuarine, riverine and lacustrine.</t>
  </si>
  <si>
    <t>1-152</t>
  </si>
  <si>
    <t>Common, only widespread shark to penetrate fw</t>
  </si>
  <si>
    <t>Not eaten in Aust</t>
  </si>
  <si>
    <t>limbatus</t>
  </si>
  <si>
    <t>Common blacktip shark</t>
  </si>
  <si>
    <t xml:space="preserve">42N </t>
  </si>
  <si>
    <t xml:space="preserve"> Sydney north to northern WA, pelagic over inshore continental and insular shelves</t>
  </si>
  <si>
    <t>0-30+</t>
  </si>
  <si>
    <t>Not very abundant in Australian waters</t>
  </si>
  <si>
    <t>Minor component of norhtern Australian gill-net fishery</t>
  </si>
  <si>
    <t>longimanus</t>
  </si>
  <si>
    <t>Oceanic whitetip shark</t>
  </si>
  <si>
    <t>Northern Australia (except Torres strait, Gulf of Carpentaria) south to NSW and west to perth, oceanic and pelagic. One specimen found SW of Port Lincoln</t>
  </si>
  <si>
    <t>0-150</t>
  </si>
  <si>
    <t>Bycatch of Japanese tuna longlines in northern Australian waters and retained for fins. Not used in Australia</t>
  </si>
  <si>
    <t>macloti</t>
  </si>
  <si>
    <t>Hardnose shark</t>
  </si>
  <si>
    <t>Bundaberg to Carnarvon, inshore continental and insular shelves</t>
  </si>
  <si>
    <t>0-170</t>
  </si>
  <si>
    <t>Abundant off northern australia</t>
  </si>
  <si>
    <t>On e of most abundant sharks taken in gill-nets, limited commercial value due to small size</t>
  </si>
  <si>
    <t>melanopterus</t>
  </si>
  <si>
    <t>Blacktip reef shark</t>
  </si>
  <si>
    <t>37N</t>
  </si>
  <si>
    <t xml:space="preserve"> Moreton Bay to Shark Bay, shallow continental and insular shelves, occasionally penetrates brackish waters</t>
  </si>
  <si>
    <t>few metres</t>
  </si>
  <si>
    <t>Rarely taken by gill-net due to shallow distribution, eaten by aborigines</t>
  </si>
  <si>
    <t>obscurus</t>
  </si>
  <si>
    <t>Dusky shark</t>
  </si>
  <si>
    <t>44N</t>
  </si>
  <si>
    <t>occurs throughout australian waters (rare off Tasmania), shallow continental and insular shelves to ocaeanic waters</t>
  </si>
  <si>
    <t>0-400</t>
  </si>
  <si>
    <t>Important component of WA shark fishery (530 tonnes/yr) based on newly born (100cm), sold fresh and frozen for meat</t>
  </si>
  <si>
    <t>plumbeus</t>
  </si>
  <si>
    <t>Sandbar shark</t>
  </si>
  <si>
    <t>Coffs Harbour around to Esperance in WA, Continental and insular shelves and adjacent intertidal to deep water</t>
  </si>
  <si>
    <t>1-280</t>
  </si>
  <si>
    <t>Usually on bottom, once taken for meat and fins by Taiwanese longline fishery in Northern Australia, Minor component of WA shark fishery.</t>
  </si>
  <si>
    <t>sorrah</t>
  </si>
  <si>
    <t>Gladstone to Point Quobba (WA), shallow continental and insular shelves</t>
  </si>
  <si>
    <t>0-80</t>
  </si>
  <si>
    <t>common over open muddy bottoms and coral reefs</t>
  </si>
  <si>
    <t>mainly midwater or near surface, second most abundant species taken byTaiwanese longline fishery in Northern Australia (1974-1991). Forms basis of small Australian giinet fishery in SE Aust as "flake".</t>
  </si>
  <si>
    <t>tilstoni</t>
  </si>
  <si>
    <t>Australian blacktip shark</t>
  </si>
  <si>
    <t>Continental slope of tropical Australia</t>
  </si>
  <si>
    <t>Galeocerdo</t>
  </si>
  <si>
    <t>cuvier</t>
  </si>
  <si>
    <t>Tiger shark</t>
  </si>
  <si>
    <t>Southern NSW across to Perth WA, Inshore to well off continental shelf</t>
  </si>
  <si>
    <t>Sport fishery of eastern Australia.</t>
  </si>
  <si>
    <t>Glyphis</t>
  </si>
  <si>
    <t>Speartooth shark</t>
  </si>
  <si>
    <t>CR</t>
  </si>
  <si>
    <t>17km upstream in Bizant River (nth QLD) and Adelaide river (NT).</t>
  </si>
  <si>
    <t>Loxodon</t>
  </si>
  <si>
    <t>macrorhinus</t>
  </si>
  <si>
    <t>Sliteye shark</t>
  </si>
  <si>
    <t xml:space="preserve"> Moreton Bay to North West Cape (WA), continental shelves</t>
  </si>
  <si>
    <t>7-80</t>
  </si>
  <si>
    <t>One of the most common sharks taken by bottom trawlers off NW Australia, Larger specimens taken by Taiwanese and Thai trawlers off Northern Australia for consumption.</t>
  </si>
  <si>
    <t>Negaprion</t>
  </si>
  <si>
    <t>acutidens</t>
  </si>
  <si>
    <t>Lemon shark</t>
  </si>
  <si>
    <t>EN (Southeast Asia); LC (Australia)</t>
  </si>
  <si>
    <t>Moreton Bay to Abrolhos Is (WA), Continental and insular shelves</t>
  </si>
  <si>
    <t>0-30</t>
  </si>
  <si>
    <t>Bottom dwelling in sandy shallow lagoons and mangroves. Not caught commercially</t>
  </si>
  <si>
    <t>Prionace</t>
  </si>
  <si>
    <t>glauca</t>
  </si>
  <si>
    <t>Blue shark</t>
  </si>
  <si>
    <t>65N</t>
  </si>
  <si>
    <t>51S</t>
  </si>
  <si>
    <t>Cosmopolitan in tropical and temperate waters of australia excepth Gulf of carpentaria and Arafura seas, Oceanic and pelagic</t>
  </si>
  <si>
    <t>0-350</t>
  </si>
  <si>
    <t>Widespread and common off southern australia</t>
  </si>
  <si>
    <t>Fins retained by Japanese Tuna Longlines as bycatch, Large component of sport fishermen in NSW</t>
  </si>
  <si>
    <t>Rhizoprionodon</t>
  </si>
  <si>
    <t>acutus</t>
  </si>
  <si>
    <t>Milk shark</t>
  </si>
  <si>
    <t>Northern Australian waters from Fraser Island to Shark Bay, inshore to outer continental shelves</t>
  </si>
  <si>
    <t>1-200</t>
  </si>
  <si>
    <t>Near bottom, one of most common species taken by Taiwanese and Thai demersal trawlers in northern australia</t>
  </si>
  <si>
    <t>taylori</t>
  </si>
  <si>
    <t>Australian sharpnose shark</t>
  </si>
  <si>
    <t>8S</t>
  </si>
  <si>
    <t>Northwest shelf to southern Qld, Continental shelf</t>
  </si>
  <si>
    <t>Inshore to 110</t>
  </si>
  <si>
    <t>uncommon on NW shelf</t>
  </si>
  <si>
    <t>Usually bottom dwelling, Commonly taken by trawlers and gillnets but too small to be of comercial value</t>
  </si>
  <si>
    <t>Triaenodon</t>
  </si>
  <si>
    <t>obesus</t>
  </si>
  <si>
    <t>Whitetip reef shark</t>
  </si>
  <si>
    <t>Tropical Australia form Point Quobba (WA) to Gladstone,</t>
  </si>
  <si>
    <t>2-300</t>
  </si>
  <si>
    <t>Usually 8-40, recorded down to 300</t>
  </si>
  <si>
    <t>Bottom dwelling/caves, no commercial use in Australia</t>
  </si>
  <si>
    <t>Hammerhead sharks</t>
  </si>
  <si>
    <t>Sphyrnidae</t>
  </si>
  <si>
    <t>Eusphyra</t>
  </si>
  <si>
    <t>blochii</t>
  </si>
  <si>
    <t>Winghead shark</t>
  </si>
  <si>
    <t>Ingham to Broome, shallow areas of continetal and insular shelves</t>
  </si>
  <si>
    <t>Sphyrna</t>
  </si>
  <si>
    <t>lewini</t>
  </si>
  <si>
    <t>Scalloped hammerhead</t>
  </si>
  <si>
    <t>From Sydney north to Geographe Bay, continental shelves and adjacent deep water</t>
  </si>
  <si>
    <t>0-275</t>
  </si>
  <si>
    <t>Meat and fins utilised by Taiwanese gill-net fishery off Northern Australia until 1986</t>
  </si>
  <si>
    <t>mokarran</t>
  </si>
  <si>
    <t>Great hammerhead</t>
  </si>
  <si>
    <t>From Sydney to Abrolhos Islands, continental shelf</t>
  </si>
  <si>
    <t>1-80</t>
  </si>
  <si>
    <t>Ecological Group 1</t>
  </si>
  <si>
    <t>Ecological Group 2 (if appropriate)</t>
  </si>
  <si>
    <t>dalyensis</t>
  </si>
  <si>
    <t>Checklist of the Chondrichthyes of the GBR in phylogenetic order</t>
  </si>
  <si>
    <t>glyphis</t>
  </si>
  <si>
    <t>Glaucostegus</t>
  </si>
  <si>
    <t>Grand Total</t>
  </si>
  <si>
    <t>Count of IUCN Category (Regional)</t>
  </si>
  <si>
    <t>Data</t>
  </si>
  <si>
    <t>Count of IUCN Category (Global)</t>
  </si>
  <si>
    <t>Total Count of IUCN Category (Regional)</t>
  </si>
  <si>
    <t>Total Count of IUCN Category (Global)</t>
  </si>
  <si>
    <t>Carcharhinus Count of IUCN Category (Regional)</t>
  </si>
  <si>
    <t>Carcharhinus Count of IUCN Category (Global)</t>
  </si>
  <si>
    <t>Taeniura Count of IUCN Category (Regional)</t>
  </si>
  <si>
    <t>Taeniura Count of IUCN Category (Global)</t>
  </si>
  <si>
    <t>Carcharias Count of IUCN Category (Regional)</t>
  </si>
  <si>
    <t>Carcharias Count of IUCN Category (Global)</t>
  </si>
  <si>
    <t>Himantura Count of IUCN Category (Regional)</t>
  </si>
  <si>
    <t>Himantura Count of IUCN Category (Global)</t>
  </si>
  <si>
    <t>Nebrius Count of IUCN Category (Regional)</t>
  </si>
  <si>
    <t>Nebrius Count of IUCN Category (Global)</t>
  </si>
  <si>
    <t>Negaprion Count of IUCN Category (Regional)</t>
  </si>
  <si>
    <t>Negaprion Count of IUCN Category (Global)</t>
  </si>
  <si>
    <t>Stegostoma Count of IUCN Category (Regional)</t>
  </si>
  <si>
    <t>Stegostoma Count of IUCN Category (Global)</t>
  </si>
  <si>
    <t>taurus Count of IUCN Category (Regional)</t>
  </si>
  <si>
    <t>taurus Count of IUCN Category (Global)</t>
  </si>
  <si>
    <t>ferrugineus Count of IUCN Category (Regional)</t>
  </si>
  <si>
    <t>ferrugineus Count of IUCN Category (Global)</t>
  </si>
  <si>
    <t>acutidens Count of IUCN Category (Regional)</t>
  </si>
  <si>
    <t>acutidens Count of IUCN Category (Global)</t>
  </si>
  <si>
    <t>fasciatum Count of IUCN Category (Regional)</t>
  </si>
  <si>
    <t>fasciatum Count of IUCN Category (Global)</t>
  </si>
  <si>
    <t>meyeni Count of IUCN Category (Regional)</t>
  </si>
  <si>
    <t>meyeni Count of IUCN Category (Global)</t>
  </si>
  <si>
    <t>albimarginatus Count of IUCN Category (Regional)</t>
  </si>
  <si>
    <t>albimarginatus Count of IUCN Category (Global)</t>
  </si>
  <si>
    <t>amblyrhynchos Count of IUCN Category (Regional)</t>
  </si>
  <si>
    <t>amblyrhynchos Count of IUCN Category (Global)</t>
  </si>
  <si>
    <t>melanopterus Count of IUCN Category (Regional)</t>
  </si>
  <si>
    <t>melanopterus Count of IUCN Category (Global)</t>
  </si>
  <si>
    <t>punctatum Count of IUCN Category (Regional)</t>
  </si>
  <si>
    <t>punctatum Count of IUCN Category (Global)</t>
  </si>
  <si>
    <t>Chiloscyllium Count of IUCN Category (Regional)</t>
  </si>
  <si>
    <t>Chiloscyllium Count of IUCN Category (Global)</t>
  </si>
  <si>
    <t>dasypogon Count of IUCN Category (Regional)</t>
  </si>
  <si>
    <t>dasypogon Count of IUCN Category (Global)</t>
  </si>
  <si>
    <t>Eucrossorhinus Count of IUCN Category (Regional)</t>
  </si>
  <si>
    <t>Eucrossorhinus Count of IUCN Category (Global)</t>
  </si>
  <si>
    <t>ocellatum Count of IUCN Category (Regional)</t>
  </si>
  <si>
    <t>ocellatum Count of IUCN Category (Global)</t>
  </si>
  <si>
    <t>trispeculare Count of IUCN Category (Regional)</t>
  </si>
  <si>
    <t>trispeculare Count of IUCN Category (Global)</t>
  </si>
  <si>
    <t>Hemiscyllium Count of IUCN Category (Regional)</t>
  </si>
  <si>
    <t>Hemiscyllium Count of IUCN Category (Global)</t>
  </si>
  <si>
    <t>fai Count of IUCN Category (Regional)</t>
  </si>
  <si>
    <t>fai Count of IUCN Category (Global)</t>
  </si>
  <si>
    <t>monopterygius Count of IUCN Category (Regional)</t>
  </si>
  <si>
    <t>monopterygius Count of IUCN Category (Global)</t>
  </si>
  <si>
    <t>Hypnos Count of IUCN Category (Regional)</t>
  </si>
  <si>
    <t>Hypnos Count of IUCN Category (Global)</t>
  </si>
  <si>
    <t>ornatus Count of IUCN Category (Regional)</t>
  </si>
  <si>
    <t>ornatus Count of IUCN Category (Global)</t>
  </si>
  <si>
    <t>wardi Count of IUCN Category (Regional)</t>
  </si>
  <si>
    <t>wardi Count of IUCN Category (Global)</t>
  </si>
  <si>
    <t>Orectolobus Count of IUCN Category (Regional)</t>
  </si>
  <si>
    <t>Orectolobus Count of IUCN Category (Global)</t>
  </si>
  <si>
    <t>sephen Count of IUCN Category (Regional)</t>
  </si>
  <si>
    <t>sephen Count of IUCN Category (Global)</t>
  </si>
  <si>
    <t>Pastinachus Count of IUCN Category (Regional)</t>
  </si>
  <si>
    <t>Pastinachus Count of IUCN Category (Global)</t>
  </si>
  <si>
    <t>lymma Count of IUCN Category (Regional)</t>
  </si>
  <si>
    <t>lymma Count of IUCN Category (Global)</t>
  </si>
  <si>
    <t>obesus Count of IUCN Category (Regional)</t>
  </si>
  <si>
    <t>obesus Count of IUCN Category (Global)</t>
  </si>
  <si>
    <t>Triaenodon Count of IUCN Category (Regional)</t>
  </si>
  <si>
    <t>Triaenodon Count of IUCN Category (Global)</t>
  </si>
  <si>
    <t>Shark</t>
  </si>
  <si>
    <t>Type</t>
  </si>
  <si>
    <t>Ray</t>
  </si>
  <si>
    <t>Skate</t>
  </si>
  <si>
    <t>Current names (last and Stevens 2009)</t>
  </si>
  <si>
    <t>obscura</t>
  </si>
  <si>
    <t>macrospina</t>
  </si>
  <si>
    <t>marmoratus</t>
  </si>
  <si>
    <t>notocaudatus</t>
  </si>
  <si>
    <t>albifrons</t>
  </si>
  <si>
    <t>grahami</t>
  </si>
  <si>
    <t>acus</t>
  </si>
  <si>
    <t>albipunctata</t>
  </si>
  <si>
    <t>delicatus</t>
  </si>
  <si>
    <t>nelsoni</t>
  </si>
  <si>
    <t>Insentiraja</t>
  </si>
  <si>
    <t>mosaica</t>
  </si>
  <si>
    <t>pseudonitida</t>
  </si>
  <si>
    <t>apricus</t>
  </si>
  <si>
    <t>melanospilus</t>
  </si>
  <si>
    <t>queenslandicus</t>
  </si>
  <si>
    <t>wengi</t>
  </si>
  <si>
    <t>Sinobatis</t>
  </si>
  <si>
    <t>bulbicauda</t>
  </si>
  <si>
    <t>Neotrygon</t>
  </si>
  <si>
    <t>astra</t>
  </si>
  <si>
    <t>atrus</t>
  </si>
  <si>
    <t>Taeniurops</t>
  </si>
  <si>
    <t>Brachaelurus</t>
  </si>
  <si>
    <t>platyrhynchus</t>
  </si>
  <si>
    <t>marnkalha</t>
  </si>
  <si>
    <t>variegatum</t>
  </si>
  <si>
    <t>zebrum</t>
  </si>
  <si>
    <t>signourum</t>
  </si>
  <si>
    <t>striatus</t>
  </si>
  <si>
    <t>bigus</t>
  </si>
  <si>
    <t>ravidus</t>
  </si>
  <si>
    <t>walkeri</t>
  </si>
  <si>
    <t>montalbani</t>
  </si>
  <si>
    <t>DD (Western Central Atlantic subpopulation)</t>
  </si>
  <si>
    <t>EN (Australia)</t>
  </si>
  <si>
    <t>tokionis</t>
  </si>
  <si>
    <t>leoparda</t>
  </si>
  <si>
    <t xml:space="preserve"> </t>
  </si>
  <si>
    <t>Figaro</t>
  </si>
  <si>
    <t>Eastern banded catshark</t>
  </si>
  <si>
    <t>elongata</t>
  </si>
  <si>
    <t>VU(Eastern Central and Southeast Pacific, Northwest Atlantic and Western Central Atlantic)</t>
  </si>
  <si>
    <t>NT (Australia, Southwest Atlantic), DD (Mediterranean Sea), EN (Northwest and Western Central Atlantic)</t>
  </si>
  <si>
    <t>EN (Mediterranean Sea), NT (Australia and Northwest Pacific), LC (Hawaii)</t>
  </si>
  <si>
    <t>VU (Southwest Atlantic and Eastern Central Atlantic), DD (Australia)</t>
  </si>
  <si>
    <t>DD(Australia), CE (Eastern Atlantic)</t>
  </si>
  <si>
    <t>picta</t>
  </si>
  <si>
    <t>Speckled maskray</t>
  </si>
  <si>
    <t>Northeastern Australia (possibly including New Guinea) from the Wessel Islands (NT) to Hervey Bay (QLD); in shallow water, often less than 5m but probably to about 100m</t>
  </si>
  <si>
    <t>Anoxypristis</t>
  </si>
  <si>
    <t>cuspidata</t>
  </si>
  <si>
    <t>Narrow sawfish</t>
  </si>
  <si>
    <t>Indo-Pacific from the Red Sea to Australia, north to Japan. Australian distribution unclear, but most common in the Gulf of Carpentaria; also reported southward to Broad Sound (QLD) and to the Pilbara coast (WA).</t>
  </si>
  <si>
    <t>coatesi</t>
  </si>
  <si>
    <t>Coates's shark</t>
  </si>
  <si>
    <t>Distribution uncertain due to taxonomic complexity (see Occurrence &amp; Abundance notes).</t>
  </si>
  <si>
    <t>palpebratus</t>
  </si>
  <si>
    <t>Eyebrow wedgefish</t>
  </si>
  <si>
    <t>Continental shelf of tropical western and northern Australia from Exmouth Gulf (WA) to Cairns (QLD). Also known from the Central Western Pacific off Thailand.</t>
  </si>
  <si>
    <r>
      <t xml:space="preserve">Synonym </t>
    </r>
    <r>
      <rPr>
        <i/>
        <sz val="10"/>
        <rFont val="Calibri"/>
      </rPr>
      <t>H. undulata</t>
    </r>
    <r>
      <rPr>
        <sz val="10"/>
        <rFont val="Calibri"/>
        <family val="2"/>
      </rPr>
      <t xml:space="preserve"> (Last and Stevens 2009) has since been described as a new species (Arlyza et al. 2013)</t>
    </r>
  </si>
  <si>
    <t>White-spotted eagle ray</t>
  </si>
  <si>
    <t>Spot-tail shark</t>
  </si>
  <si>
    <r>
      <t xml:space="preserve">A taxonomic re-evaluation of the </t>
    </r>
    <r>
      <rPr>
        <i/>
        <sz val="10"/>
        <rFont val="Calibri"/>
        <scheme val="minor"/>
      </rPr>
      <t xml:space="preserve">Carcharhinus sealei-dussumieri </t>
    </r>
    <r>
      <rPr>
        <sz val="10"/>
        <rFont val="Calibri"/>
        <scheme val="minor"/>
      </rPr>
      <t xml:space="preserve">group using meristic and morphological data revealed that this group consists of 5 species. Two species, </t>
    </r>
    <r>
      <rPr>
        <i/>
        <sz val="10"/>
        <rFont val="Calibri"/>
        <scheme val="minor"/>
      </rPr>
      <t xml:space="preserve">Carcharhinus coatesi </t>
    </r>
    <r>
      <rPr>
        <sz val="10"/>
        <rFont val="Calibri"/>
        <scheme val="minor"/>
      </rPr>
      <t xml:space="preserve">(Whitley, 1939) from northern Australia and prob- ably New Guinea and </t>
    </r>
    <r>
      <rPr>
        <i/>
        <sz val="10"/>
        <rFont val="Calibri"/>
        <scheme val="minor"/>
      </rPr>
      <t xml:space="preserve">C. tjutjot </t>
    </r>
    <r>
      <rPr>
        <sz val="10"/>
        <rFont val="Calibri"/>
        <scheme val="minor"/>
      </rPr>
      <t xml:space="preserve">(Bleeker, 1852) from Indonesia to Taiwan, are resurrected as valid species and together with </t>
    </r>
    <r>
      <rPr>
        <i/>
        <sz val="10"/>
        <rFont val="Calibri"/>
        <scheme val="minor"/>
      </rPr>
      <t xml:space="preserve">C. dussumieri </t>
    </r>
    <r>
      <rPr>
        <sz val="10"/>
        <rFont val="Calibri"/>
        <scheme val="minor"/>
      </rPr>
      <t xml:space="preserve">and </t>
    </r>
    <r>
      <rPr>
        <i/>
        <sz val="10"/>
        <rFont val="Calibri"/>
        <scheme val="minor"/>
      </rPr>
      <t xml:space="preserve">C. sealei </t>
    </r>
    <r>
      <rPr>
        <sz val="10"/>
        <rFont val="Calibri"/>
        <scheme val="minor"/>
      </rPr>
      <t>are redescribed. (White 2012)</t>
    </r>
  </si>
  <si>
    <t>On the east coast, common on QLD scallop trawling grounds between Yeppoon and Hervey Bay, but not commonly encountered on east coast prawn trawl grounds north of Cairns. Most common in shallow water less than 25m depth.</t>
  </si>
  <si>
    <r>
      <t xml:space="preserve">Was thought to be a regional colour variant of </t>
    </r>
    <r>
      <rPr>
        <i/>
        <sz val="10"/>
        <rFont val="Calibri"/>
      </rPr>
      <t>Neotrygon</t>
    </r>
    <r>
      <rPr>
        <sz val="10"/>
        <rFont val="Calibri"/>
        <family val="2"/>
      </rPr>
      <t xml:space="preserve"> (formerly Dasyatis) </t>
    </r>
    <r>
      <rPr>
        <i/>
        <sz val="10"/>
        <rFont val="Calibri"/>
      </rPr>
      <t>leyandi</t>
    </r>
    <r>
      <rPr>
        <sz val="10"/>
        <rFont val="Calibri"/>
        <family val="2"/>
      </rPr>
      <t xml:space="preserve"> until described as a new species by Last and White (2008).</t>
    </r>
  </si>
  <si>
    <t>No assessment yet.</t>
  </si>
  <si>
    <r>
      <t xml:space="preserve">Previously named </t>
    </r>
    <r>
      <rPr>
        <i/>
        <sz val="10"/>
        <rFont val="Calibri"/>
      </rPr>
      <t xml:space="preserve">Pristis cuspidatus. </t>
    </r>
    <r>
      <rPr>
        <sz val="10"/>
        <rFont val="Calibri"/>
        <family val="2"/>
      </rPr>
      <t xml:space="preserve">The genus </t>
    </r>
    <r>
      <rPr>
        <i/>
        <sz val="10"/>
        <rFont val="Calibri"/>
      </rPr>
      <t>Anoxypristis</t>
    </r>
    <r>
      <rPr>
        <sz val="10"/>
        <rFont val="Calibri"/>
        <family val="2"/>
      </rPr>
      <t xml:space="preserve"> may be represented by more than a single species. Taken as bycatch of trawl &amp; gillnet fisheries throughout its range, particularly the Australian NPF. Caught for its very valuable fins and its flesh in many areas; liver also rich in oil.</t>
    </r>
  </si>
  <si>
    <t>123-unknown</t>
  </si>
  <si>
    <t>unknown</t>
  </si>
  <si>
    <t>Old names (last and Stevens 1994)</t>
  </si>
  <si>
    <t>djiddensis</t>
  </si>
  <si>
    <t>Rays</t>
  </si>
  <si>
    <t>TOTAL</t>
  </si>
  <si>
    <t>To be cited as:</t>
  </si>
  <si>
    <t>Green rows denote recent taxonomic changes 2016-2017</t>
  </si>
  <si>
    <r>
      <t xml:space="preserve">Chin, A, Kyne, PM, White, WT, and Hillcoat, S, 2016. </t>
    </r>
    <r>
      <rPr>
        <i/>
        <sz val="10"/>
        <rFont val="Arial"/>
        <family val="2"/>
      </rPr>
      <t>Checklist of the Chondrichthyan fishes (sharks, rays and chimaeras) of the Great Barrier Reef World Heritage Area</t>
    </r>
    <r>
      <rPr>
        <sz val="10"/>
        <rFont val="Arial"/>
        <family val="2"/>
      </rPr>
      <t>, Shark Search Indo-Pacific, www.sharksearch.indo-pacific.org, viewed on [insert date viewed]</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</si>
</sst>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8"/>
      <name val="Arial"/>
      <family val="2"/>
    </font>
    <font>
      <b/>
      <sz val="10"/>
      <name val="Calibri"/>
      <family val="2"/>
    </font>
    <font>
      <b/>
      <sz val="12"/>
      <name val="Calibri"/>
      <family val="2"/>
    </font>
    <font>
      <sz val="10"/>
      <name val="Calibri"/>
      <family val="2"/>
    </font>
    <font>
      <sz val="9"/>
      <color indexed="81"/>
      <name val="Tahoma"/>
      <family val="2"/>
    </font>
    <font>
      <b/>
      <sz val="9"/>
      <color indexed="81"/>
      <name val="Tahoma"/>
      <family val="2"/>
    </font>
    <font>
      <u/>
      <sz val="10"/>
      <color theme="10"/>
      <name val="Arial"/>
    </font>
    <font>
      <u/>
      <sz val="10"/>
      <color theme="11"/>
      <name val="Arial"/>
    </font>
    <font>
      <i/>
      <sz val="10"/>
      <name val="Calibri"/>
    </font>
    <font>
      <sz val="10"/>
      <name val="Calibri"/>
      <scheme val="minor"/>
    </font>
    <font>
      <i/>
      <sz val="10"/>
      <name val="Calibri"/>
      <scheme val="minor"/>
    </font>
    <font>
      <sz val="12"/>
      <name val="Calibri"/>
      <family val="2"/>
    </font>
    <font>
      <sz val="10"/>
      <name val="Arial"/>
      <family val="2"/>
    </font>
    <font>
      <i/>
      <sz val="10"/>
      <name val="Arial"/>
      <family val="2"/>
    </font>
  </fonts>
  <fills count="8">
    <fill>
      <patternFill patternType="none"/>
    </fill>
    <fill>
      <patternFill patternType="gray125"/>
    </fill>
    <fill>
      <patternFill patternType="solid">
        <fgColor indexed="47"/>
        <bgColor indexed="64"/>
      </patternFill>
    </fill>
    <fill>
      <patternFill patternType="solid">
        <fgColor indexed="5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00B050"/>
        <bgColor indexed="64"/>
      </patternFill>
    </fill>
  </fills>
  <borders count="13">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style="thick">
        <color auto="1"/>
      </left>
      <right/>
      <top/>
      <bottom style="thick">
        <color auto="1"/>
      </bottom>
      <diagonal/>
    </border>
    <border>
      <left/>
      <right style="thick">
        <color auto="1"/>
      </right>
      <top/>
      <bottom style="thick">
        <color auto="1"/>
      </bottom>
      <diagonal/>
    </border>
  </borders>
  <cellStyleXfs count="6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3">
    <xf numFmtId="0" fontId="0" fillId="0" borderId="0" xfId="0"/>
    <xf numFmtId="0" fontId="3" fillId="0" borderId="0" xfId="0" applyFont="1"/>
    <xf numFmtId="0" fontId="2" fillId="2" borderId="0" xfId="0" applyFont="1" applyFill="1" applyAlignment="1">
      <alignment horizontal="center" vertical="center"/>
    </xf>
    <xf numFmtId="0" fontId="2" fillId="2" borderId="0" xfId="0" quotePrefix="1" applyFont="1" applyFill="1" applyAlignment="1">
      <alignment horizontal="center" vertical="center"/>
    </xf>
    <xf numFmtId="0" fontId="2" fillId="2"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1" xfId="0" pivotButton="1" applyBorder="1"/>
    <xf numFmtId="0" fontId="0" fillId="0" borderId="5" xfId="0" applyBorder="1"/>
    <xf numFmtId="0" fontId="0" fillId="0" borderId="6" xfId="0" applyBorder="1"/>
    <xf numFmtId="0" fontId="0" fillId="0" borderId="7" xfId="0" applyBorder="1"/>
    <xf numFmtId="0" fontId="0" fillId="0" borderId="7" xfId="0" applyNumberFormat="1" applyBorder="1"/>
    <xf numFmtId="0" fontId="0" fillId="0" borderId="8" xfId="0" applyNumberFormat="1" applyBorder="1"/>
    <xf numFmtId="0" fontId="0" fillId="0" borderId="9" xfId="0" applyBorder="1"/>
    <xf numFmtId="0" fontId="0" fillId="0" borderId="1" xfId="0" applyNumberFormat="1" applyBorder="1"/>
    <xf numFmtId="0" fontId="0" fillId="0" borderId="9" xfId="0" applyNumberFormat="1" applyBorder="1"/>
    <xf numFmtId="0" fontId="0" fillId="0" borderId="5" xfId="0" applyNumberFormat="1" applyBorder="1"/>
    <xf numFmtId="0" fontId="0" fillId="0" borderId="10" xfId="0" applyNumberFormat="1" applyBorder="1"/>
    <xf numFmtId="0" fontId="0" fillId="3" borderId="1" xfId="0" applyFill="1" applyBorder="1"/>
    <xf numFmtId="0" fontId="3" fillId="0" borderId="0" xfId="0" applyFont="1" applyFill="1"/>
    <xf numFmtId="0" fontId="4" fillId="0" borderId="0" xfId="0" applyFont="1"/>
    <xf numFmtId="0" fontId="4" fillId="0" borderId="0" xfId="0" quotePrefix="1" applyFont="1"/>
    <xf numFmtId="0" fontId="4" fillId="0" borderId="0" xfId="0" applyFont="1" applyFill="1"/>
    <xf numFmtId="0" fontId="4" fillId="0" borderId="0" xfId="0" quotePrefix="1" applyFont="1" applyFill="1"/>
    <xf numFmtId="0" fontId="3"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2" fillId="4" borderId="0" xfId="0" applyFont="1" applyFill="1" applyAlignment="1">
      <alignment horizontal="center" vertical="center"/>
    </xf>
    <xf numFmtId="0" fontId="4" fillId="0" borderId="0" xfId="0" applyFont="1" applyBorder="1"/>
    <xf numFmtId="0" fontId="4" fillId="0" borderId="0" xfId="0" quotePrefix="1" applyFont="1" applyBorder="1"/>
    <xf numFmtId="0" fontId="4" fillId="0" borderId="0" xfId="0" applyFont="1" applyBorder="1" applyAlignment="1">
      <alignment horizontal="center"/>
    </xf>
    <xf numFmtId="0" fontId="4" fillId="0" borderId="0" xfId="0" applyFont="1" applyFill="1" applyBorder="1"/>
    <xf numFmtId="0" fontId="2" fillId="5" borderId="0" xfId="0" applyFont="1" applyFill="1" applyAlignment="1">
      <alignment horizontal="center"/>
    </xf>
    <xf numFmtId="0" fontId="4" fillId="0" borderId="0" xfId="0" quotePrefix="1" applyFont="1" applyFill="1" applyBorder="1"/>
    <xf numFmtId="0" fontId="4" fillId="0" borderId="0" xfId="0" applyFont="1" applyFill="1" applyBorder="1" applyAlignment="1">
      <alignment horizontal="center"/>
    </xf>
    <xf numFmtId="0" fontId="4" fillId="0" borderId="0" xfId="0" applyNumberFormat="1" applyFont="1" applyFill="1"/>
    <xf numFmtId="49" fontId="4" fillId="0" borderId="0" xfId="0" applyNumberFormat="1" applyFont="1" applyFill="1"/>
    <xf numFmtId="0" fontId="2" fillId="0" borderId="0" xfId="0" applyFont="1" applyFill="1" applyAlignment="1">
      <alignment horizontal="center"/>
    </xf>
    <xf numFmtId="0" fontId="12" fillId="0" borderId="0" xfId="0" applyFont="1"/>
    <xf numFmtId="0" fontId="2" fillId="6" borderId="0" xfId="0" quotePrefix="1" applyFont="1" applyFill="1" applyAlignment="1">
      <alignment horizontal="center" vertical="center"/>
    </xf>
    <xf numFmtId="0" fontId="4" fillId="7" borderId="0" xfId="0" applyFont="1" applyFill="1"/>
    <xf numFmtId="0" fontId="4" fillId="7" borderId="0" xfId="0" quotePrefix="1" applyFont="1" applyFill="1"/>
    <xf numFmtId="0" fontId="4" fillId="7" borderId="0" xfId="0" applyFont="1" applyFill="1" applyAlignment="1">
      <alignment horizontal="center"/>
    </xf>
    <xf numFmtId="0" fontId="10" fillId="7" borderId="0" xfId="0" applyFont="1" applyFill="1"/>
    <xf numFmtId="0" fontId="4" fillId="7" borderId="11" xfId="0" applyFont="1" applyFill="1" applyBorder="1"/>
    <xf numFmtId="0" fontId="4" fillId="7" borderId="12" xfId="0" applyFont="1" applyFill="1" applyBorder="1"/>
    <xf numFmtId="0" fontId="3" fillId="4" borderId="0" xfId="0" applyFont="1" applyFill="1" applyAlignment="1">
      <alignment horizontal="center"/>
    </xf>
    <xf numFmtId="0" fontId="3" fillId="6" borderId="0" xfId="0" applyFont="1" applyFill="1"/>
    <xf numFmtId="0" fontId="13" fillId="0" borderId="0" xfId="0" applyFont="1"/>
    <xf numFmtId="0" fontId="2" fillId="0" borderId="0" xfId="0" quotePrefix="1" applyFont="1"/>
    <xf numFmtId="0" fontId="2" fillId="0" borderId="0" xfId="0" applyFont="1"/>
  </cellXfs>
  <cellStyles count="6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Normal" xfId="0" builtinId="0"/>
  </cellStyles>
  <dxfs count="9">
    <dxf>
      <fill>
        <patternFill patternType="solid">
          <bgColor indexed="51"/>
        </patternFill>
      </fill>
    </dxf>
    <dxf>
      <fill>
        <patternFill patternType="solid">
          <bgColor indexed="51"/>
        </patternFill>
      </fill>
    </dxf>
    <dxf>
      <fill>
        <patternFill patternType="solid">
          <bgColor indexed="51"/>
        </patternFill>
      </fill>
    </dxf>
    <dxf>
      <fill>
        <patternFill patternType="solid">
          <bgColor indexed="51"/>
        </patternFill>
      </fill>
    </dxf>
    <dxf>
      <fill>
        <patternFill patternType="solid">
          <bgColor indexed="51"/>
        </patternFill>
      </fill>
    </dxf>
    <dxf>
      <fill>
        <patternFill patternType="solid">
          <bgColor indexed="51"/>
        </patternFill>
      </fill>
    </dxf>
    <dxf>
      <fill>
        <patternFill patternType="solid">
          <bgColor indexed="51"/>
        </patternFill>
      </fill>
    </dxf>
    <dxf>
      <fill>
        <patternFill patternType="solid">
          <bgColor indexed="51"/>
        </patternFill>
      </fill>
    </dxf>
    <dxf>
      <fill>
        <patternFill patternType="solid">
          <bgColor indexed="5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eviewer" refreshedDate="41109.507499421299" createdVersion="3" refreshedVersion="3" recordCount="133">
  <cacheSource type="worksheet">
    <worksheetSource ref="A2:T137" sheet="GBR checklist"/>
  </cacheSource>
  <cacheFields count="18">
    <cacheField name="Group" numFmtId="0">
      <sharedItems/>
    </cacheField>
    <cacheField name="Family" numFmtId="0">
      <sharedItems/>
    </cacheField>
    <cacheField name="Genus" numFmtId="0">
      <sharedItems count="73">
        <s v="Chimaera"/>
        <s v="Hydrolagus"/>
        <s v="Heptranchias"/>
        <s v="Hexanchus"/>
        <s v="Squalus"/>
        <s v="Centrophorus"/>
        <s v="Etmopterus"/>
        <s v="Dalatias"/>
        <s v="Isistius"/>
        <s v="Squatina"/>
        <s v="Pristiophorus"/>
        <s v="Pristis"/>
        <s v="Rhina"/>
        <s v="Rhynchobatus"/>
        <s v="Aptychotrema"/>
        <s v="Glaucostegus"/>
        <s v="Narcine"/>
        <s v="Hypnos"/>
        <s v="Torpedo"/>
        <s v="Notoraja"/>
        <s v="Pavoraja"/>
        <s v="Dipturus"/>
        <s v="Anacanthobatis"/>
        <s v="Plesiobatis"/>
        <s v="Urolophus"/>
        <s v="Hexatrygon"/>
        <s v="Dasyatis"/>
        <s v="Himantura"/>
        <s v="Pastinachus"/>
        <s v="Taeniura"/>
        <s v="Urogymnus"/>
        <s v="Gymnura"/>
        <s v="Aetobatus"/>
        <s v="Aetomylaeus"/>
        <s v="Myliobatis"/>
        <s v="Rhinoptera"/>
        <s v="Manta"/>
        <s v="Mobula"/>
        <s v="Heteroscyllium"/>
        <s v="Eucrossorhinus"/>
        <s v="Orectolobus"/>
        <s v="Chiloscyllium"/>
        <s v="Hemiscyllium"/>
        <s v="Nebrius"/>
        <s v="Stegostoma"/>
        <s v="Rhincodon"/>
        <s v="Carcharias"/>
        <s v="Pseudocarcharias"/>
        <s v="Carcharodon"/>
        <s v="Isurus"/>
        <s v="Apristurus"/>
        <s v="Asymbolus"/>
        <s v="Atelomycterus"/>
        <s v="Cephaloscyllium"/>
        <s v="Galeus"/>
        <s v="Parmaturus"/>
        <s v="Pseudotriakis"/>
        <s v="Hemitriakis"/>
        <s v="Hypogaleus"/>
        <s v="Iago"/>
        <s v="Mustelus"/>
        <s v="Hemigaleus"/>
        <s v="Hemipristis"/>
        <s v="Carcharhinus"/>
        <s v="Galeocerdo"/>
        <s v="Glyphis"/>
        <s v="Loxodon"/>
        <s v="Negaprion"/>
        <s v="Prionace"/>
        <s v="Rhizoprionodon"/>
        <s v="Triaenodon"/>
        <s v="Eusphyra"/>
        <s v="Sphyrna"/>
      </sharedItems>
    </cacheField>
    <cacheField name="Species" numFmtId="0">
      <sharedItems count="114">
        <s v="sp. B"/>
        <s v="sp. C"/>
        <s v="lemures"/>
        <s v="perlo"/>
        <s v="griseus"/>
        <s v="nakamurai"/>
        <s v="megalops"/>
        <s v="mitsukurii"/>
        <s v="sp. A"/>
        <s v="sp. F"/>
        <s v="granulosus"/>
        <s v="moluccensis"/>
        <s v="dianthus"/>
        <s v="dislineatus"/>
        <s v="lucifer"/>
        <s v="licha"/>
        <s v="brasiliensis"/>
        <s v="clavata"/>
        <s v="microdon"/>
        <s v="zijsron"/>
        <s v="ancylostoma"/>
        <s v="australiae"/>
        <s v="laevis"/>
        <s v="rostrata"/>
        <s v="typus"/>
        <s v="monopterygius"/>
        <s v="macneilli"/>
        <s v="laxipella"/>
        <s v="ochroderma"/>
        <s v="sp. D"/>
        <s v="sp. E"/>
        <s v="polyommata"/>
        <s v="sp. G"/>
        <s v="sp. H"/>
        <s v="sp. I"/>
        <s v="sp. K"/>
        <s v="daviesi"/>
        <s v="flavomosaicus"/>
        <s v="piperatus"/>
        <s v="bickelli"/>
        <s v="fluviorum"/>
        <s v="kuhlii"/>
        <s v="leylandi"/>
        <s v="dalyensis"/>
        <s v="fai"/>
        <s v="granulata"/>
        <s v="toshi"/>
        <s v="uarnak"/>
        <s v="undulata"/>
        <s v="sephen"/>
        <s v="lymma"/>
        <s v="meyeni"/>
        <s v="asperrimus"/>
        <s v="australis"/>
        <s v="narinari"/>
        <s v="nichofii"/>
        <s v="hamlyni"/>
        <s v="neglecta"/>
        <s v="birostris"/>
        <s v="eregoodootenkee"/>
        <s v="thurstoni"/>
        <s v="colcloughi"/>
        <s v="dasypogon"/>
        <s v="maculatus"/>
        <s v="ornatus"/>
        <s v="wardi"/>
        <s v="punctatum"/>
        <s v="ocellatum"/>
        <s v="trispeculare"/>
        <s v="ferrugineus"/>
        <s v="fasciatum"/>
        <s v="taurus"/>
        <s v="kamoharai"/>
        <s v="carcharias"/>
        <s v="oxyrinchus"/>
        <s v="longicephalus"/>
        <s v="pallidus"/>
        <s v="sp. (&quot;Qld East Coast&quot;)"/>
        <s v="gracilis"/>
        <s v="abdita"/>
        <s v="hyugaensis"/>
        <s v="garricki"/>
        <s v="australiensis"/>
        <s v="elongatus"/>
        <s v="albimarginatus"/>
        <s v="altimus"/>
        <s v="amblyrhynchoides"/>
        <s v="amblyrhynchos"/>
        <s v="amboinensis"/>
        <s v="brevipinna"/>
        <s v="cautus"/>
        <s v="dussumieri"/>
        <s v="falciformis"/>
        <s v="fitzroyensis"/>
        <s v="leucas"/>
        <s v="limbatus"/>
        <s v="longimanus"/>
        <s v="macloti"/>
        <s v="melanopterus"/>
        <s v="obscurus"/>
        <s v="plumbeus"/>
        <s v="sorrah"/>
        <s v="tilstoni"/>
        <s v="cuvier"/>
        <s v="glyphis"/>
        <s v="macrorhinus"/>
        <s v="acutidens"/>
        <s v="glauca"/>
        <s v="acutus"/>
        <s v="taylori"/>
        <s v="obesus"/>
        <s v="blochii"/>
        <s v="lewini"/>
        <s v="mokarran"/>
      </sharedItems>
    </cacheField>
    <cacheField name="Common name" numFmtId="0">
      <sharedItems containsBlank="1"/>
    </cacheField>
    <cacheField name="Type" numFmtId="0">
      <sharedItems/>
    </cacheField>
    <cacheField name="Ecological Group 1" numFmtId="0">
      <sharedItems count="6">
        <s v="Bathyal"/>
        <s v="Shelf"/>
        <s v="Pelagic"/>
        <s v="Coastal/inshore"/>
        <s v="Freshwater/Estuarine"/>
        <s v="Reefal"/>
      </sharedItems>
    </cacheField>
    <cacheField name="Ecological Group 2 (if appropriate)" numFmtId="0">
      <sharedItems containsBlank="1"/>
    </cacheField>
    <cacheField name="IUCN Category (Global)" numFmtId="0">
      <sharedItems count="8">
        <s v="NE"/>
        <s v="LC"/>
        <s v="NT"/>
        <s v="DD"/>
        <s v="VU"/>
        <s v="EN"/>
        <s v="   "/>
        <s v="CR"/>
      </sharedItems>
    </cacheField>
    <cacheField name="IUCN Category (Regional)" numFmtId="0">
      <sharedItems containsBlank="1"/>
    </cacheField>
    <cacheField name="Lat - northern extent" numFmtId="0">
      <sharedItems/>
    </cacheField>
    <cacheField name="Lat - southern extent" numFmtId="0">
      <sharedItems/>
    </cacheField>
    <cacheField name="Distribution Notes" numFmtId="0">
      <sharedItems/>
    </cacheField>
    <cacheField name="Depth (m)" numFmtId="0">
      <sharedItems containsBlank="1" containsMixedTypes="1" containsNumber="1" containsInteger="1" minValue="0" maxValue="0"/>
    </cacheField>
    <cacheField name="Min Depth (m)" numFmtId="0">
      <sharedItems containsString="0" containsBlank="1" containsNumber="1" containsInteger="1" minValue="0" maxValue="900"/>
    </cacheField>
    <cacheField name="Max Depth (m)" numFmtId="0">
      <sharedItems containsString="0" containsBlank="1" containsNumber="1" containsInteger="1" minValue="3" maxValue="3500"/>
    </cacheField>
    <cacheField name="Occurance and abundance notes" numFmtId="0">
      <sharedItems containsBlank="1"/>
    </cacheField>
    <cacheField name="Remark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3">
  <r>
    <s v="Shortnose Chimaeras"/>
    <s v="Chimaeridae"/>
    <x v="0"/>
    <x v="0"/>
    <s v="Shortspine chimaera"/>
    <s v="Chimaera"/>
    <x v="0"/>
    <m/>
    <x v="0"/>
    <m/>
    <s v="19S"/>
    <s v="35S"/>
    <s v="Demersal on the continental slope off Townsville and south to NSW"/>
    <s v="450-1000"/>
    <n v="450"/>
    <n v="1000"/>
    <m/>
    <m/>
  </r>
  <r>
    <s v="Shortnose Chimaeras"/>
    <s v="Chimaeridae"/>
    <x v="0"/>
    <x v="1"/>
    <s v="Longspine chimaera"/>
    <s v="Chimaera"/>
    <x v="0"/>
    <m/>
    <x v="0"/>
    <m/>
    <s v="15S"/>
    <s v="34S"/>
    <s v="On the QLD Plateau"/>
    <s v="440-1300"/>
    <n v="440"/>
    <n v="1300"/>
    <m/>
    <m/>
  </r>
  <r>
    <s v="Shortnose Chimaeras"/>
    <s v="Chimaeridae"/>
    <x v="1"/>
    <x v="2"/>
    <s v="Blackfin ghostshark"/>
    <s v="Chimaera"/>
    <x v="0"/>
    <m/>
    <x v="1"/>
    <m/>
    <s v="17S"/>
    <s v="41S"/>
    <s v="Continental slope form Cairns south to Bass Strait, lives near the bottom"/>
    <s v="200-510"/>
    <n v="200"/>
    <n v="510"/>
    <s v="widespread on australian continental slope"/>
    <s v="Little known of biology, the flesh is of high quality"/>
  </r>
  <r>
    <s v="Shortnose Chimaeras"/>
    <s v="Chimaeridae"/>
    <x v="1"/>
    <x v="0"/>
    <s v="Marbled ghostshark"/>
    <s v="Chimaera"/>
    <x v="0"/>
    <m/>
    <x v="0"/>
    <m/>
    <s v="19S"/>
    <s v="34S"/>
    <s v="Continental slope between Townsville and NSW"/>
    <s v="450-850"/>
    <n v="450"/>
    <n v="850"/>
    <m/>
    <s v="Little known of biology"/>
  </r>
  <r>
    <s v="Sixgill and sevengill sharks"/>
    <s v="Hexanchidae"/>
    <x v="2"/>
    <x v="3"/>
    <s v="Sharpnose sevengill shark"/>
    <s v="Shark"/>
    <x v="0"/>
    <m/>
    <x v="2"/>
    <m/>
    <s v="50N"/>
    <s v="45S"/>
    <s v="Continental slope"/>
    <s v="100-400"/>
    <n v="100"/>
    <n v="400"/>
    <m/>
    <m/>
  </r>
  <r>
    <s v="Sixgill and sevengill sharks"/>
    <s v="Hexanchidae"/>
    <x v="3"/>
    <x v="4"/>
    <s v="Bluntnose sixgill shark"/>
    <s v="Shark"/>
    <x v="0"/>
    <m/>
    <x v="2"/>
    <m/>
    <s v="68N"/>
    <s v="63S"/>
    <s v="Seamounts off Queensland. Likely more widely spread than presently known (PK)"/>
    <s v="Surface to 2000"/>
    <n v="0"/>
    <n v="2000"/>
    <m/>
    <m/>
  </r>
  <r>
    <s v="Sixgill and sevengill sharks"/>
    <s v="Hexanchidae"/>
    <x v="3"/>
    <x v="5"/>
    <s v="Bigeye sixgill shark"/>
    <s v="Shark"/>
    <x v="0"/>
    <m/>
    <x v="0"/>
    <m/>
    <s v="48N"/>
    <s v="34S"/>
    <s v="Continental slope"/>
    <s v="90-600"/>
    <n v="90"/>
    <n v="600"/>
    <m/>
    <m/>
  </r>
  <r>
    <s v="Dogfish sharks"/>
    <s v="Squalidae"/>
    <x v="4"/>
    <x v="6"/>
    <s v="Piked spurdog"/>
    <s v="Shark"/>
    <x v="1"/>
    <m/>
    <x v="3"/>
    <s v="LC (Australia)"/>
    <s v="19S"/>
    <s v="43S"/>
    <s v="Continental slope, Townsville and south"/>
    <s v="0-732"/>
    <n v="0"/>
    <n v="732"/>
    <m/>
    <m/>
  </r>
  <r>
    <s v="Dogfish sharks"/>
    <s v="Squalidae"/>
    <x v="4"/>
    <x v="7"/>
    <s v="Greeneye spurdog"/>
    <s v="Shark"/>
    <x v="0"/>
    <m/>
    <x v="3"/>
    <s v="EN (Australia); NT (New Zealand)"/>
    <s v="46N"/>
    <s v="47S"/>
    <s v="Continental slope, Townsville and south"/>
    <s v="180-600"/>
    <n v="180"/>
    <n v="600"/>
    <m/>
    <m/>
  </r>
  <r>
    <s v="Dogfish sharks"/>
    <s v="Squalidae"/>
    <x v="4"/>
    <x v="8"/>
    <s v="Bartail spurdog"/>
    <s v="Shark"/>
    <x v="0"/>
    <m/>
    <x v="3"/>
    <m/>
    <s v="17S"/>
    <s v="23S"/>
    <s v="Continental slope, Cairns to Rockhampton"/>
    <s v="220-450"/>
    <n v="220"/>
    <n v="450"/>
    <m/>
    <m/>
  </r>
  <r>
    <s v="Dogfish sharks"/>
    <s v="Squalidae"/>
    <x v="4"/>
    <x v="0"/>
    <s v="Eastern Highfin spurdog"/>
    <s v="Shark"/>
    <x v="0"/>
    <m/>
    <x v="3"/>
    <m/>
    <s v="17S"/>
    <s v="28S"/>
    <s v="Upper continental slope, Cairns to Byron Bay"/>
    <s v="240-450"/>
    <n v="340"/>
    <n v="450"/>
    <m/>
    <m/>
  </r>
  <r>
    <s v="Dogfish sharks"/>
    <s v="Squalidae"/>
    <x v="4"/>
    <x v="9"/>
    <s v="Eastern longnose spurdog"/>
    <s v="Shark"/>
    <x v="0"/>
    <m/>
    <x v="2"/>
    <m/>
    <s v="10S"/>
    <s v="24S"/>
    <s v="Continental slope, Cape York to Rockhampton"/>
    <s v="220-500"/>
    <n v="220"/>
    <n v="500"/>
    <m/>
    <m/>
  </r>
  <r>
    <s v="Gulper sharks"/>
    <s v="Centrophoridae"/>
    <x v="5"/>
    <x v="10"/>
    <s v="Gulper shark"/>
    <s v="Shark"/>
    <x v="0"/>
    <m/>
    <x v="4"/>
    <m/>
    <s v="48N"/>
    <s v="28S"/>
    <s v="Demersal on continental slope"/>
    <s v="100-1200"/>
    <n v="100"/>
    <n v="1200"/>
    <m/>
    <m/>
  </r>
  <r>
    <s v="Gulper sharks"/>
    <s v="Centrophoridae"/>
    <x v="5"/>
    <x v="11"/>
    <s v="Endeavour dogfish"/>
    <s v="Shark"/>
    <x v="0"/>
    <m/>
    <x v="3"/>
    <s v="EN (Australia); NT (New Zealand)"/>
    <s v="18S"/>
    <s v="40N"/>
    <s v="Treated here as an eastern Australian endemic. Taxonomic resolution is ongoing but the east Aust form is likely endemic and may be regarded as C. scalpratus (Will White, pers. Comm). Continental slope"/>
    <s v="125-820"/>
    <n v="125"/>
    <n v="820"/>
    <m/>
    <m/>
  </r>
  <r>
    <s v="Lantern sharks"/>
    <s v="Etmopteridae"/>
    <x v="6"/>
    <x v="12"/>
    <s v="Pink lanternshark"/>
    <s v="Shark"/>
    <x v="0"/>
    <m/>
    <x v="1"/>
    <m/>
    <s v="17S"/>
    <s v="23S"/>
    <s v="Continental slope off Cairns, New Caledonia"/>
    <s v="800-880"/>
    <n v="800"/>
    <n v="880"/>
    <m/>
    <m/>
  </r>
  <r>
    <s v="Lantern sharks"/>
    <s v="Etmopteridae"/>
    <x v="6"/>
    <x v="13"/>
    <s v="Lined lanternshark"/>
    <s v="Shark"/>
    <x v="0"/>
    <m/>
    <x v="1"/>
    <m/>
    <s v="17S"/>
    <s v="23S"/>
    <s v="Continental slope, Cairns to Rockhampton,"/>
    <s v="590-700"/>
    <n v="590"/>
    <n v="700"/>
    <m/>
    <m/>
  </r>
  <r>
    <s v="Lantern sharks"/>
    <s v="Etmopteridae"/>
    <x v="6"/>
    <x v="14"/>
    <s v="Blackbelly lanternshark"/>
    <s v="Shark"/>
    <x v="0"/>
    <m/>
    <x v="0"/>
    <m/>
    <s v="40N"/>
    <s v="47S"/>
    <s v="Continental slope, Cairns and south"/>
    <s v="183-1000"/>
    <n v="183"/>
    <n v="1000"/>
    <m/>
    <m/>
  </r>
  <r>
    <s v="Kitefin sharks"/>
    <s v="Dalatiidae"/>
    <x v="7"/>
    <x v="15"/>
    <s v="Kitefin shark"/>
    <s v="Shark"/>
    <x v="0"/>
    <m/>
    <x v="3"/>
    <s v="NT (Northeast Atlantic)"/>
    <s v="61N"/>
    <s v="47S"/>
    <s v="Continental slope.  (Swains reefs)"/>
    <s v="40-1800"/>
    <n v="40"/>
    <n v="1800"/>
    <m/>
    <m/>
  </r>
  <r>
    <s v="Kitefin sharks"/>
    <s v="Dalatiidae"/>
    <x v="8"/>
    <x v="16"/>
    <s v="Cookiecutter shark"/>
    <s v="Shark"/>
    <x v="2"/>
    <m/>
    <x v="1"/>
    <m/>
    <s v="55N"/>
    <s v="41S"/>
    <s v="Continental slope, isolated spot records only"/>
    <s v="0-3500"/>
    <n v="0"/>
    <n v="3500"/>
    <m/>
    <s v="Diurnal migrations"/>
  </r>
  <r>
    <s v="Angel sharks"/>
    <s v="Squatinidae"/>
    <x v="9"/>
    <x v="8"/>
    <s v="Eastern angelshark"/>
    <s v="Shark"/>
    <x v="0"/>
    <s v="Shelf"/>
    <x v="4"/>
    <m/>
    <s v="17S"/>
    <s v="39S"/>
    <s v="Outer continental shelf and upper slope of eastern Australia, Cairns south"/>
    <s v="130-315"/>
    <n v="130"/>
    <n v="315"/>
    <m/>
    <m/>
  </r>
  <r>
    <s v="Sawsharks"/>
    <s v="Pristiophoridae"/>
    <x v="10"/>
    <x v="0"/>
    <s v="Tropical sawshark"/>
    <s v="Shark"/>
    <x v="0"/>
    <m/>
    <x v="1"/>
    <m/>
    <s v="16S"/>
    <s v="22S"/>
    <s v="Continental slope, Cairns to Rockhampton"/>
    <s v="300-400"/>
    <n v="300"/>
    <n v="400"/>
    <m/>
    <m/>
  </r>
  <r>
    <s v="Sawfishes"/>
    <s v="Pristidae"/>
    <x v="11"/>
    <x v="17"/>
    <s v="Dwarf sawfish"/>
    <s v="Ray"/>
    <x v="3"/>
    <m/>
    <x v="5"/>
    <m/>
    <s v="10S"/>
    <s v="23S"/>
    <s v="Continental tropical coast form Cairns to Kimberley's, common over mudflats and in rivers"/>
    <n v="0"/>
    <n v="0"/>
    <m/>
    <s v="common"/>
    <m/>
  </r>
  <r>
    <s v="Sawfishes"/>
    <s v="Pristidae"/>
    <x v="11"/>
    <x v="18"/>
    <s v="Freshwater sawfish"/>
    <s v="Ray"/>
    <x v="4"/>
    <m/>
    <x v="5"/>
    <s v="CR (Southeast Asia)"/>
    <s v="21N"/>
    <s v="20S"/>
    <s v="Freshwater"/>
    <m/>
    <m/>
    <m/>
    <m/>
    <m/>
  </r>
  <r>
    <s v="Sawfishes"/>
    <s v="Pristidae"/>
    <x v="11"/>
    <x v="19"/>
    <s v="Green sawfish"/>
    <s v="Ray"/>
    <x v="3"/>
    <m/>
    <x v="5"/>
    <m/>
    <s v="25N"/>
    <s v="34S"/>
    <s v="Continental slopes between Sydney north to Broome"/>
    <n v="0"/>
    <n v="0"/>
    <m/>
    <s v="Most commonly encountered in Australia"/>
    <s v="Bycatch in Barramundi targeted gill-nets"/>
  </r>
  <r>
    <s v="Sharkrays"/>
    <s v="Rhinidae"/>
    <x v="12"/>
    <x v="20"/>
    <s v="Shark ray"/>
    <s v="Ray"/>
    <x v="3"/>
    <m/>
    <x v="4"/>
    <s v="NT (Australia)"/>
    <s v="40N"/>
    <s v="34S"/>
    <s v="From exmouth (WA) to Forster (NSW), coastal and reefs"/>
    <m/>
    <m/>
    <m/>
    <m/>
    <s v="Bycatch in prawn trawl fishery"/>
  </r>
  <r>
    <s v="Sharkfin Guitarfishes"/>
    <s v="Rhynchobatidae"/>
    <x v="13"/>
    <x v="21"/>
    <s v="Whitespotted shovelnose ray"/>
    <s v="Ray"/>
    <x v="3"/>
    <m/>
    <x v="4"/>
    <s v="NT (Australia)"/>
    <s v="40N"/>
    <s v="33S"/>
    <s v="Eastern and Northern Australia. Distribution uncertain due to taxaonomic complexity, confusion with R. australiae and previous identification as R. djiddensis. Latitudes are rough estimates."/>
    <m/>
    <m/>
    <m/>
    <m/>
    <s v="Gamefish, sold as food fish at fried fish outlets in Queensland and WA. Fins command high price in Asian markets."/>
  </r>
  <r>
    <s v="Sharkfin Guitarfishes"/>
    <s v="Rhynchobatidae"/>
    <x v="13"/>
    <x v="22"/>
    <s v="Smoothnose wedgefish"/>
    <s v="Ray"/>
    <x v="3"/>
    <m/>
    <x v="4"/>
    <s v="NT (Australia)"/>
    <s v="40N"/>
    <s v="33S"/>
    <s v="Eastern and Northern Australia. Distribution uncertain due to taxaonomic complexity, confusion with R. laevis and previous identification as R. djiddensis. Latitudes are rough estimates."/>
    <m/>
    <m/>
    <m/>
    <m/>
    <m/>
  </r>
  <r>
    <s v="Guitarfishes"/>
    <s v="Rhinobatidae"/>
    <x v="14"/>
    <x v="23"/>
    <s v="Eastern shovelnose ray"/>
    <s v="Ray"/>
    <x v="3"/>
    <m/>
    <x v="0"/>
    <m/>
    <s v="18S"/>
    <s v="35S"/>
    <s v="Eastern Australia north to at least Gladstone. Deeper water Aptychotrema rostrata from off Halifax Bay and the Cumberland Islands nead critical comparison, but are likely this species. "/>
    <s v="Inshore to 220m"/>
    <n v="0"/>
    <n v="220"/>
    <m/>
    <m/>
  </r>
  <r>
    <s v="Guitarfishes"/>
    <s v="Rhinobatidae"/>
    <x v="15"/>
    <x v="24"/>
    <s v="Giant shovelnose ray"/>
    <s v="Ray"/>
    <x v="3"/>
    <m/>
    <x v="4"/>
    <s v="NT (Australia)"/>
    <s v="23N"/>
    <s v="32S"/>
    <s v="From Shark Bay, Northern Australia to Forster NSW, Juveniles inshore atolls and mangroves, adults on continental shelves"/>
    <s v="0-100"/>
    <n v="0"/>
    <n v="100"/>
    <s v="common inshore"/>
    <m/>
  </r>
  <r>
    <s v="Numbfishes"/>
    <s v="Narcinidae"/>
    <x v="16"/>
    <x v="1"/>
    <s v="Eastern numbfish"/>
    <s v="Ray"/>
    <x v="0"/>
    <m/>
    <x v="0"/>
    <m/>
    <s v="18S"/>
    <s v="24S"/>
    <s v="Continental slope from Townsville to Rockhampton"/>
    <s v="325-360"/>
    <n v="325"/>
    <n v="360"/>
    <s v="only recently discovered"/>
    <m/>
  </r>
  <r>
    <s v="Coffin Rays"/>
    <s v="Hypnidae"/>
    <x v="17"/>
    <x v="25"/>
    <s v="Coffin ray"/>
    <s v="Ray"/>
    <x v="5"/>
    <m/>
    <x v="1"/>
    <m/>
    <s v="19S"/>
    <s v="38S"/>
    <s v="Common in southern Australia and on the east coast north to Moreton Bay. However, one record from Heron Island."/>
    <s v="0-220"/>
    <n v="0"/>
    <n v="220"/>
    <s v="One GBR record from Heron Island (Kyne et al 2005)"/>
    <m/>
  </r>
  <r>
    <s v="Torpedo rays"/>
    <s v="Torpedinidae"/>
    <x v="18"/>
    <x v="26"/>
    <s v="Short-tail torpedo ray"/>
    <s v="Ray"/>
    <x v="0"/>
    <s v="Shelf"/>
    <x v="0"/>
    <m/>
    <s v="19S"/>
    <s v="43S"/>
    <s v="Widespread Australian endemic from Port Hedland south to Swains"/>
    <s v="90-750"/>
    <n v="90"/>
    <n v="750"/>
    <m/>
    <m/>
  </r>
  <r>
    <s v="Torpedo rays"/>
    <s v="Torpedinidae"/>
    <x v="18"/>
    <x v="8"/>
    <s v="Longtail torpedo ray"/>
    <s v="Ray"/>
    <x v="0"/>
    <m/>
    <x v="0"/>
    <m/>
    <s v="16S"/>
    <s v="33S"/>
    <s v="Continental slope between Newcastle and Bowen on the east coast"/>
    <s v="400-560"/>
    <n v="400"/>
    <n v="560"/>
    <m/>
    <s v="New to science, little known of biology"/>
  </r>
  <r>
    <s v="Softnose skates"/>
    <s v="Arhynchobatidae"/>
    <x v="19"/>
    <x v="27"/>
    <s v="Eastern looseskin skate"/>
    <s v="Skate"/>
    <x v="0"/>
    <m/>
    <x v="0"/>
    <m/>
    <s v="15S"/>
    <s v="17S"/>
    <s v="Continental slope off Cairns"/>
    <s v="800-880"/>
    <n v="800"/>
    <n v="880"/>
    <m/>
    <s v="Only two species, both endemic locally."/>
  </r>
  <r>
    <s v="Softnose skates"/>
    <s v="Arhynchobatidae"/>
    <x v="19"/>
    <x v="28"/>
    <s v="Pale skate"/>
    <s v="Skate"/>
    <x v="0"/>
    <m/>
    <x v="0"/>
    <m/>
    <s v="17S"/>
    <s v="17S"/>
    <s v="Continental slope off Cairns"/>
    <s v="400-465"/>
    <n v="400"/>
    <n v="465"/>
    <m/>
    <s v="Few specimens, first taken by CSIOR research vessel during a fishing survey for crustaceans off Qld."/>
  </r>
  <r>
    <s v="Softnose skates"/>
    <s v="Arhynchobatidae"/>
    <x v="20"/>
    <x v="29"/>
    <s v="Mosaic skate"/>
    <s v="Skate"/>
    <x v="0"/>
    <m/>
    <x v="0"/>
    <m/>
    <s v="18S"/>
    <s v="21S"/>
    <s v="Continental slope between Ingham and Mackay"/>
    <s v="300-400"/>
    <n v="300"/>
    <n v="400"/>
    <m/>
    <s v="Emdemic, caught in same trawl as the peacock skate"/>
  </r>
  <r>
    <s v="Softnose skates"/>
    <s v="Arhynchobatidae"/>
    <x v="20"/>
    <x v="30"/>
    <s v="False peacock skate"/>
    <s v="Skate"/>
    <x v="0"/>
    <m/>
    <x v="0"/>
    <m/>
    <s v="17S"/>
    <s v="23S"/>
    <s v="Known only from the continental slope between Rockhampton and Cairns"/>
    <s v="210-550"/>
    <n v="210"/>
    <n v="550"/>
    <s v="Most abundant skate on upper slope of eastern Aust"/>
    <m/>
  </r>
  <r>
    <s v="Hardnose skates"/>
    <s v="Rajidae"/>
    <x v="21"/>
    <x v="31"/>
    <s v="Argus skate"/>
    <s v="Skate"/>
    <x v="0"/>
    <s v="Shelf"/>
    <x v="3"/>
    <m/>
    <s v="19S"/>
    <s v="28S"/>
    <s v="Outer continental slope form Townsville to Byron Bay"/>
    <s v="140-310"/>
    <n v="140"/>
    <n v="310"/>
    <s v="common"/>
    <m/>
  </r>
  <r>
    <s v="Hardnose skates"/>
    <s v="Rajidae"/>
    <x v="21"/>
    <x v="32"/>
    <s v="Pale tropical skate"/>
    <s v="Skate"/>
    <x v="0"/>
    <m/>
    <x v="0"/>
    <m/>
    <s v="17S"/>
    <s v="25S"/>
    <s v="Continental slope between Bundaberg and Cairns"/>
    <s v="225-550"/>
    <n v="225"/>
    <n v="550"/>
    <s v="common"/>
    <m/>
  </r>
  <r>
    <s v="Hardnose skates"/>
    <s v="Rajidae"/>
    <x v="21"/>
    <x v="33"/>
    <s v="Blacktip skate"/>
    <s v="Skate"/>
    <x v="0"/>
    <m/>
    <x v="0"/>
    <m/>
    <s v="19S"/>
    <s v="31S"/>
    <s v="Eastern Australia from Wooli (NSW) to Townsville on continental slope"/>
    <s v="240-650"/>
    <n v="240"/>
    <n v="650"/>
    <m/>
    <m/>
  </r>
  <r>
    <s v="Hardnose skates"/>
    <s v="Rajidae"/>
    <x v="21"/>
    <x v="34"/>
    <s v="Wengs skate"/>
    <s v="Skate"/>
    <x v="0"/>
    <m/>
    <x v="0"/>
    <m/>
    <s v="17S"/>
    <s v="42S"/>
    <s v="Continental slope form Cairns to Cape Pillar (TAS)"/>
    <s v="400-1030"/>
    <n v="400"/>
    <n v="1030"/>
    <s v="common"/>
    <m/>
  </r>
  <r>
    <s v="Hardnose skates"/>
    <s v="Rajidae"/>
    <x v="21"/>
    <x v="35"/>
    <s v="Quensland deepwater skate"/>
    <s v="Skate"/>
    <x v="0"/>
    <m/>
    <x v="0"/>
    <m/>
    <s v="19S"/>
    <s v="20S"/>
    <s v="Continental slope between Townsville and the Swain reefs"/>
    <s v="440-650"/>
    <n v="440"/>
    <n v="650"/>
    <m/>
    <m/>
  </r>
  <r>
    <s v="Legskates"/>
    <s v="Anacanthobatidae"/>
    <x v="22"/>
    <x v="0"/>
    <s v="Eastern legskate"/>
    <s v="Skate"/>
    <x v="0"/>
    <m/>
    <x v="0"/>
    <m/>
    <s v="17S"/>
    <s v="21S"/>
    <s v="Continental slope off Cairns to the Swain reefs"/>
    <s v="680-880"/>
    <n v="680"/>
    <n v="880"/>
    <s v="known only from a few specimens"/>
    <m/>
  </r>
  <r>
    <s v="Giant stingarees"/>
    <s v="Plesiobatidae"/>
    <x v="23"/>
    <x v="36"/>
    <s v="Giant stingaree"/>
    <s v="Ray"/>
    <x v="0"/>
    <m/>
    <x v="1"/>
    <m/>
    <s v="31N"/>
    <s v="29S"/>
    <s v="Wooli (NSW) to Townsville,"/>
    <s v="350-680"/>
    <n v="350"/>
    <n v="680"/>
    <s v="Most widespread"/>
    <m/>
  </r>
  <r>
    <s v="Stingarees"/>
    <s v="Urolophidae"/>
    <x v="24"/>
    <x v="37"/>
    <s v="Patchwork stingaree"/>
    <s v="Ray"/>
    <x v="0"/>
    <s v="Shelf"/>
    <x v="1"/>
    <m/>
    <s v="19S"/>
    <s v="27S"/>
    <s v="From Caloundra to Townsville"/>
    <s v="60-300"/>
    <n v="60"/>
    <n v="300"/>
    <m/>
    <s v="One of the largest troical australian stingarees"/>
  </r>
  <r>
    <s v="Stingarees"/>
    <s v="Urolophidae"/>
    <x v="24"/>
    <x v="38"/>
    <s v="Coral Sea stingaree"/>
    <s v="Ray"/>
    <x v="0"/>
    <m/>
    <x v="1"/>
    <m/>
    <s v="17S"/>
    <s v="23S"/>
    <s v="Nth QLD from Mackay to Cairns including the Saumarez and Marion Reefs"/>
    <s v="280-350"/>
    <n v="280"/>
    <n v="350"/>
    <m/>
    <m/>
  </r>
  <r>
    <s v="Sixgill Stingrays"/>
    <s v="Hexatrygonidae"/>
    <x v="25"/>
    <x v="39"/>
    <s v="Sixgill stingray"/>
    <s v="Ray"/>
    <x v="0"/>
    <m/>
    <x v="0"/>
    <m/>
    <s v="40N"/>
    <s v="24S"/>
    <s v="Continental slope off Flinder's Reef"/>
    <s v="900-1120"/>
    <n v="900"/>
    <n v="1120"/>
    <m/>
    <m/>
  </r>
  <r>
    <s v="Stingrays"/>
    <s v="Dasyatidae"/>
    <x v="26"/>
    <x v="40"/>
    <s v="Estuary stingray"/>
    <s v="Ray"/>
    <x v="3"/>
    <m/>
    <x v="4"/>
    <m/>
    <s v="10S"/>
    <s v="34S"/>
    <s v="Inshore tropics from Forster NSW to Darwin"/>
    <s v="0-28"/>
    <n v="0"/>
    <n v="28"/>
    <s v="common in mangroves"/>
    <m/>
  </r>
  <r>
    <s v="Stingrays"/>
    <s v="Dasyatidae"/>
    <x v="26"/>
    <x v="41"/>
    <s v="Blue-spotted maskray"/>
    <s v="Ray"/>
    <x v="3"/>
    <m/>
    <x v="0"/>
    <m/>
    <s v="45N"/>
    <s v="32S"/>
    <s v="Inshore tropical areas north of Port Stephens to Shark Bay"/>
    <s v="0-90"/>
    <n v="0"/>
    <n v="90"/>
    <s v="Very common"/>
    <m/>
  </r>
  <r>
    <s v="Stingrays"/>
    <s v="Dasyatidae"/>
    <x v="26"/>
    <x v="42"/>
    <s v="Painted maskray"/>
    <s v="Ray"/>
    <x v="3"/>
    <m/>
    <x v="2"/>
    <m/>
    <s v="5S"/>
    <s v="25S"/>
    <s v="North of Townsville"/>
    <s v="0-75"/>
    <n v="0"/>
    <n v="75"/>
    <m/>
    <m/>
  </r>
  <r>
    <s v="Stingrays"/>
    <s v="Dasyatidae"/>
    <x v="27"/>
    <x v="43"/>
    <s v="Freshwater whipray"/>
    <s v="Ray"/>
    <x v="4"/>
    <m/>
    <x v="4"/>
    <s v="CR (Thailand)"/>
    <s v="5S"/>
    <s v="20S"/>
    <s v="In the GBR region, reported from the Normandy River (Richard Pillans pers comm)"/>
    <m/>
    <m/>
    <m/>
    <m/>
    <m/>
  </r>
  <r>
    <s v="Stingrays"/>
    <s v="Dasyatidae"/>
    <x v="27"/>
    <x v="44"/>
    <s v="Pink whipray"/>
    <s v="Ray"/>
    <x v="5"/>
    <m/>
    <x v="0"/>
    <m/>
    <s v="9N"/>
    <s v="25S"/>
    <s v="Inner continental shelf of GBR, from NW C to Stradbroke"/>
    <m/>
    <m/>
    <m/>
    <m/>
    <s v="Bycatch by Prawn trawlers"/>
  </r>
  <r>
    <s v="Stingrays"/>
    <s v="Dasyatidae"/>
    <x v="27"/>
    <x v="45"/>
    <s v="Mangrove whipray"/>
    <s v="Ray"/>
    <x v="3"/>
    <m/>
    <x v="0"/>
    <m/>
    <s v="9N"/>
    <s v="27S"/>
    <s v="Inshore from Kimberley to Brisbane, mangroves, sandflats and coral reefs"/>
    <s v="0-85"/>
    <n v="0"/>
    <n v="85"/>
    <m/>
    <m/>
  </r>
  <r>
    <s v="Stingrays"/>
    <s v="Dasyatidae"/>
    <x v="27"/>
    <x v="46"/>
    <s v="Black-spotted whipray"/>
    <s v="Ray"/>
    <x v="3"/>
    <m/>
    <x v="0"/>
    <m/>
    <s v="4S"/>
    <s v="27S"/>
    <s v="Between Port Hedland and Mackay"/>
    <s v="10-140"/>
    <n v="10"/>
    <n v="140"/>
    <s v="common"/>
    <s v="Prawn trawler bycatch"/>
  </r>
  <r>
    <s v="Stingrays"/>
    <s v="Dasyatidae"/>
    <x v="27"/>
    <x v="47"/>
    <s v="Reticulate whipray"/>
    <s v="Ray"/>
    <x v="3"/>
    <m/>
    <x v="0"/>
    <m/>
    <s v="36N"/>
    <s v="27S"/>
    <s v="Continental shelf of Northern Australia from Shark Bay to brisbane"/>
    <s v="0-45"/>
    <n v="0"/>
    <n v="45"/>
    <s v="common"/>
    <m/>
  </r>
  <r>
    <s v="Stingrays"/>
    <s v="Dasyatidae"/>
    <x v="27"/>
    <x v="48"/>
    <s v="Leopard whipray"/>
    <s v="Ray"/>
    <x v="3"/>
    <m/>
    <x v="0"/>
    <m/>
    <s v="29N"/>
    <s v="24S"/>
    <s v="Extends at least into the northern region of the GBR"/>
    <m/>
    <m/>
    <m/>
    <m/>
    <m/>
  </r>
  <r>
    <s v="Stingrays"/>
    <s v="Dasyatidae"/>
    <x v="27"/>
    <x v="8"/>
    <s v="Brown whipray"/>
    <s v="Ray"/>
    <x v="3"/>
    <m/>
    <x v="0"/>
    <m/>
    <s v="10S"/>
    <s v="28S"/>
    <s v="Coastal habitats from Darwin to Moreton Bay"/>
    <m/>
    <m/>
    <m/>
    <s v="common inshore over muddy bottoms in mangroves"/>
    <m/>
  </r>
  <r>
    <s v="Stingrays"/>
    <s v="Dasyatidae"/>
    <x v="28"/>
    <x v="49"/>
    <s v="Cowtail stingray"/>
    <s v="Ray"/>
    <x v="5"/>
    <s v="Coastal/Inshore"/>
    <x v="0"/>
    <m/>
    <s v="30N"/>
    <s v="31S"/>
    <s v="Inshore tropical waters form Shark Bay to NSW."/>
    <s v="0-60"/>
    <n v="0"/>
    <n v="60"/>
    <s v="common"/>
    <m/>
  </r>
  <r>
    <s v="Stingrays"/>
    <s v="Dasyatidae"/>
    <x v="29"/>
    <x v="50"/>
    <s v="Blue-spotted fantail ray"/>
    <s v="Ray"/>
    <x v="5"/>
    <m/>
    <x v="2"/>
    <m/>
    <s v="30N"/>
    <s v="30S"/>
    <s v="From Ningaloo to Bundaberg"/>
    <s v="0-20"/>
    <n v="0"/>
    <n v="20"/>
    <s v="most abundant on coral reefs"/>
    <m/>
  </r>
  <r>
    <s v="Stingrays"/>
    <s v="Dasyatidae"/>
    <x v="29"/>
    <x v="51"/>
    <s v="Bloched fantail ray"/>
    <s v="Ray"/>
    <x v="5"/>
    <m/>
    <x v="4"/>
    <s v="LC (Australia and the Maldives)"/>
    <s v="40N"/>
    <s v="31S"/>
    <s v="Northern australia form Ningaloo to Townsville"/>
    <s v="0-439"/>
    <n v="0"/>
    <n v="439"/>
    <s v="possibly widespread along GBR"/>
    <m/>
  </r>
  <r>
    <s v="Stingrays"/>
    <s v="Dasyatidae"/>
    <x v="30"/>
    <x v="52"/>
    <s v="Porcupine ray"/>
    <s v="Ray"/>
    <x v="3"/>
    <m/>
    <x v="4"/>
    <m/>
    <s v="30N"/>
    <s v="25S"/>
    <s v="GBR"/>
    <m/>
    <m/>
    <m/>
    <s v="Distribution poorly defined"/>
    <m/>
  </r>
  <r>
    <s v="Butterfly rays"/>
    <s v="Gymnuridae"/>
    <x v="31"/>
    <x v="53"/>
    <s v="Australian butterfly ray"/>
    <s v="Ray"/>
    <x v="3"/>
    <m/>
    <x v="0"/>
    <m/>
    <s v="4S"/>
    <s v="33S"/>
    <s v="Broken Bay (NSW) north to Dampier (WA)"/>
    <s v="0-50"/>
    <n v="0"/>
    <n v="50"/>
    <m/>
    <s v="Caught in Prawn trawlers, flesh sold as skate"/>
  </r>
  <r>
    <s v="Eagle rays"/>
    <s v="Myliobatidae"/>
    <x v="32"/>
    <x v="54"/>
    <s v="Whit-spotted eagle ray"/>
    <s v="Ray"/>
    <x v="3"/>
    <m/>
    <x v="2"/>
    <s v="VU (Southeast Asia)"/>
    <s v="40N"/>
    <s v="33S"/>
    <s v="From Shark Bay to NSW, inshore and estuarine habitats"/>
    <s v="0-60"/>
    <n v="0"/>
    <n v="60"/>
    <m/>
    <m/>
  </r>
  <r>
    <s v="Eagle rays"/>
    <s v="Myliobatidae"/>
    <x v="33"/>
    <x v="55"/>
    <s v="Banded eagle ray"/>
    <s v="Ray"/>
    <x v="3"/>
    <m/>
    <x v="4"/>
    <m/>
    <s v="40N"/>
    <s v="25S"/>
    <s v="Continental shelf from Carins north to WA"/>
    <s v="0-70"/>
    <n v="0"/>
    <n v="70"/>
    <s v="Widely distributed but little known"/>
    <m/>
  </r>
  <r>
    <s v="Eagle rays"/>
    <s v="Myliobatidae"/>
    <x v="34"/>
    <x v="56"/>
    <s v="Purple eagle ray"/>
    <s v="Ray"/>
    <x v="0"/>
    <m/>
    <x v="5"/>
    <m/>
    <s v="27S"/>
    <s v="33S"/>
    <s v="One record off Swain Reefs"/>
    <s v="210-220m"/>
    <n v="210"/>
    <n v="220"/>
    <m/>
    <m/>
  </r>
  <r>
    <s v="Cownose rays"/>
    <s v="Rhinopteridae"/>
    <x v="35"/>
    <x v="57"/>
    <s v="Australian cownose ray"/>
    <s v="Ray"/>
    <x v="3"/>
    <m/>
    <x v="0"/>
    <m/>
    <s v="17S"/>
    <s v="34S"/>
    <s v="Only from eastern Aust, from Newcastle to Cairns"/>
    <m/>
    <m/>
    <m/>
    <m/>
    <s v="Netted on tida; mudflats in Northern QLD"/>
  </r>
  <r>
    <s v="Devilrays"/>
    <s v="Mobulidae"/>
    <x v="36"/>
    <x v="58"/>
    <s v="Manta ray"/>
    <s v="Ray"/>
    <x v="2"/>
    <m/>
    <x v="2"/>
    <s v="VU (Gulf of California, West coast of Mexico, Southeast Asia)"/>
    <s v="40N"/>
    <s v="38S"/>
    <s v="Over continental shelf of northern Australia, pelagic"/>
    <m/>
    <m/>
    <m/>
    <m/>
    <m/>
  </r>
  <r>
    <s v="Devilrays"/>
    <s v="Mobulidae"/>
    <x v="37"/>
    <x v="59"/>
    <s v="Pygmy devilray"/>
    <s v="Ray"/>
    <x v="2"/>
    <m/>
    <x v="2"/>
    <s v="LC (Australia)"/>
    <s v="30N"/>
    <s v="21S"/>
    <s v="From Townsville to Port Hedland, pelagic"/>
    <m/>
    <m/>
    <m/>
    <m/>
    <m/>
  </r>
  <r>
    <s v="Devilrays"/>
    <s v="Mobulidae"/>
    <x v="37"/>
    <x v="60"/>
    <s v="Bentfin devilray"/>
    <s v="Ray"/>
    <x v="2"/>
    <m/>
    <x v="2"/>
    <s v="VU (Southeast Asia)"/>
    <s v="30N"/>
    <s v="33S"/>
    <s v="Locally only off Mackay"/>
    <m/>
    <m/>
    <m/>
    <m/>
    <m/>
  </r>
  <r>
    <s v="Blind sharks"/>
    <s v="Brachaeluridae"/>
    <x v="38"/>
    <x v="61"/>
    <s v="Colcloughs shark"/>
    <s v="Shark"/>
    <x v="0"/>
    <m/>
    <x v="4"/>
    <m/>
    <s v="10S"/>
    <s v="28S"/>
    <s v="Continental slope Gladstone south, GBR, museum specimens on GBR are deep (217m)"/>
    <s v="217-217"/>
    <n v="217"/>
    <n v="217"/>
    <s v="Depth in GBR only"/>
    <m/>
  </r>
  <r>
    <s v="Wobbegongs"/>
    <s v="Orectolobidae"/>
    <x v="39"/>
    <x v="62"/>
    <s v="Tasselled wobbegong"/>
    <s v="Shark"/>
    <x v="5"/>
    <m/>
    <x v="2"/>
    <m/>
    <s v="1N"/>
    <s v="23S"/>
    <s v="Offshore coral reef, GBR"/>
    <m/>
    <m/>
    <m/>
    <s v="common"/>
    <m/>
  </r>
  <r>
    <s v="Wobbegongs"/>
    <s v="Orectolobidae"/>
    <x v="40"/>
    <x v="63"/>
    <s v="Spotted wobbegong"/>
    <s v="Shark"/>
    <x v="0"/>
    <m/>
    <x v="2"/>
    <s v="VU (New South Wales)"/>
    <s v="20S"/>
    <s v="39S"/>
    <s v="Specimens more recently collected from off the Hardline Reefs and Calder Island."/>
    <s v="215-218"/>
    <n v="215"/>
    <n v="218"/>
    <s v="Depth in GBR only"/>
    <m/>
  </r>
  <r>
    <s v="Wobbegongs"/>
    <s v="Orectolobidae"/>
    <x v="40"/>
    <x v="64"/>
    <s v="Dwarf banded wobbegong"/>
    <s v="Shark"/>
    <x v="5"/>
    <m/>
    <x v="2"/>
    <s v="VU (New South Wales)"/>
    <s v="1N"/>
    <s v="41S"/>
    <s v="Coral reef, GBR, inshore to continental slope"/>
    <s v="0-100"/>
    <n v="0"/>
    <n v="100"/>
    <s v="common"/>
    <m/>
  </r>
  <r>
    <s v="Wobbegongs"/>
    <s v="Orectolobidae"/>
    <x v="40"/>
    <x v="65"/>
    <s v="Northern wobbegong"/>
    <s v="Shark"/>
    <x v="5"/>
    <m/>
    <x v="1"/>
    <m/>
    <s v="10S"/>
    <s v="25S"/>
    <s v="GBR, inshore to continental slope"/>
    <s v="0-3"/>
    <n v="0"/>
    <n v="3"/>
    <m/>
    <m/>
  </r>
  <r>
    <s v="Longtail carpetsharks"/>
    <s v="Hemiscylliidae"/>
    <x v="41"/>
    <x v="66"/>
    <s v="Grey carpetshark"/>
    <s v="Shark"/>
    <x v="5"/>
    <s v="Coastal/Inshore"/>
    <x v="2"/>
    <s v="LC (Australia)"/>
    <s v="35N"/>
    <s v="27S"/>
    <s v="GBR, inshore to continental slope, coral reef"/>
    <s v="0-85"/>
    <n v="0"/>
    <n v="85"/>
    <m/>
    <m/>
  </r>
  <r>
    <s v="Longtail carpetsharks"/>
    <s v="Hemiscylliidae"/>
    <x v="42"/>
    <x v="67"/>
    <s v="Epaulette shark"/>
    <s v="Shark"/>
    <x v="5"/>
    <m/>
    <x v="1"/>
    <s v="NT (New Guinea)"/>
    <s v="1N"/>
    <s v="32S"/>
    <s v="GBR, coral reef"/>
    <s v="0-40"/>
    <n v="0"/>
    <n v="40"/>
    <s v="common"/>
    <m/>
  </r>
  <r>
    <s v="Longtail carpetsharks"/>
    <s v="Hemiscylliidae"/>
    <x v="42"/>
    <x v="68"/>
    <s v="Speckled carpetshark"/>
    <s v="Shark"/>
    <x v="5"/>
    <m/>
    <x v="1"/>
    <m/>
    <s v="10S"/>
    <s v="22S"/>
    <s v="GBR, inshore, coral reef, Rockhampton north"/>
    <m/>
    <m/>
    <m/>
    <s v="common"/>
    <m/>
  </r>
  <r>
    <s v="Nurse sharks"/>
    <s v="Ginglymostomatidae"/>
    <x v="43"/>
    <x v="69"/>
    <s v="Tawny nurse shark"/>
    <s v="Shark"/>
    <x v="5"/>
    <m/>
    <x v="4"/>
    <s v="LC (Australia)"/>
    <s v="32N"/>
    <s v="28S"/>
    <s v="GBR, inshore to continental slope, Rockhampton north"/>
    <s v="0-70"/>
    <n v="0"/>
    <n v="70"/>
    <m/>
    <m/>
  </r>
  <r>
    <s v="Zebra sharks"/>
    <s v="Stegostomatidae"/>
    <x v="44"/>
    <x v="70"/>
    <s v="Zebra shark"/>
    <s v="Shark"/>
    <x v="5"/>
    <m/>
    <x v="4"/>
    <s v="LC (Australia)"/>
    <s v="35N"/>
    <s v="33S"/>
    <s v="GBR, inshore, coral reef,"/>
    <s v="0-62"/>
    <n v="0"/>
    <n v="62"/>
    <m/>
    <m/>
  </r>
  <r>
    <s v="Whale sharks"/>
    <s v="Rhincodontidae"/>
    <x v="45"/>
    <x v="24"/>
    <s v="Whale shark"/>
    <s v="Shark"/>
    <x v="2"/>
    <m/>
    <x v="4"/>
    <m/>
    <s v="40N"/>
    <s v="40S"/>
    <s v="GBR, coral reef, inshore to continental slope"/>
    <s v="0-700"/>
    <n v="0"/>
    <n v="700"/>
    <m/>
    <m/>
  </r>
  <r>
    <s v="Grey nurse sharks"/>
    <s v="Odontaspididae"/>
    <x v="46"/>
    <x v="71"/>
    <s v="Grey nurse shark"/>
    <s v="Shark"/>
    <x v="5"/>
    <m/>
    <x v="4"/>
    <s v="VU (Australia); CR (East coast of Australia); NT (West coast of Australia)"/>
    <s v="34N"/>
    <s v="40S"/>
    <s v="Inshore to continental slope"/>
    <s v="0-190"/>
    <n v="0"/>
    <n v="190"/>
    <m/>
    <m/>
  </r>
  <r>
    <s v="Crocodile sharks"/>
    <s v="Pseudocarchariidae"/>
    <x v="47"/>
    <x v="72"/>
    <s v="Crocodile shark"/>
    <s v="Shark"/>
    <x v="2"/>
    <m/>
    <x v="2"/>
    <m/>
    <s v="39N"/>
    <s v="39S"/>
    <s v="Oceanic, occassionally inshore"/>
    <s v="0-590"/>
    <n v="0"/>
    <n v="590"/>
    <m/>
    <m/>
  </r>
  <r>
    <s v="Mackerel sharks"/>
    <s v="Lamnidae"/>
    <x v="48"/>
    <x v="73"/>
    <s v="White shark"/>
    <s v="Shark"/>
    <x v="1"/>
    <m/>
    <x v="4"/>
    <m/>
    <s v="58N"/>
    <s v="47S"/>
    <s v="&quot;Bruce&quot; recorded off Rockhampton March 2004"/>
    <s v="0-1300"/>
    <n v="0"/>
    <n v="1300"/>
    <m/>
    <m/>
  </r>
  <r>
    <s v="Mackerel sharks"/>
    <s v="Lamnidae"/>
    <x v="49"/>
    <x v="74"/>
    <s v="Shortfin mako"/>
    <s v="Shark"/>
    <x v="2"/>
    <m/>
    <x v="2"/>
    <m/>
    <s v="63N"/>
    <s v="49S"/>
    <s v="Oceanic, occassionally inshore"/>
    <s v="0-500"/>
    <n v="0"/>
    <n v="500"/>
    <m/>
    <m/>
  </r>
  <r>
    <s v="Catsharks"/>
    <s v="Scyliorhinidae"/>
    <x v="50"/>
    <x v="75"/>
    <s v="Longhead catshark"/>
    <s v="Shark"/>
    <x v="0"/>
    <m/>
    <x v="3"/>
    <m/>
    <s v="38N"/>
    <s v="22S"/>
    <s v="Continental slope, Townsville"/>
    <s v="680-900"/>
    <n v="680"/>
    <n v="900"/>
    <s v="Known locally only from three specimens trawled of"/>
    <m/>
  </r>
  <r>
    <s v="Catsharks"/>
    <s v="Scyliorhinidae"/>
    <x v="50"/>
    <x v="0"/>
    <s v="Bigfin catshark"/>
    <s v="Shark"/>
    <x v="0"/>
    <m/>
    <x v="3"/>
    <m/>
    <s v="18S"/>
    <s v="24S"/>
    <s v="Continental slope, Ingham south"/>
    <s v="730-1000"/>
    <n v="730"/>
    <n v="1000"/>
    <m/>
    <m/>
  </r>
  <r>
    <s v="Catsharks"/>
    <s v="Scyliorhinidae"/>
    <x v="50"/>
    <x v="32"/>
    <s v="Pinocchio catshark"/>
    <s v="Shark"/>
    <x v="0"/>
    <m/>
    <x v="3"/>
    <m/>
    <s v="17S"/>
    <s v="45S"/>
    <s v="Continental slope, Cairns south"/>
    <s v="590-1000"/>
    <n v="590"/>
    <n v="1000"/>
    <m/>
    <m/>
  </r>
  <r>
    <s v="Catsharks"/>
    <s v="Scyliorhinidae"/>
    <x v="51"/>
    <x v="76"/>
    <s v="Pale spotted catshark"/>
    <s v="Shark"/>
    <x v="0"/>
    <m/>
    <x v="1"/>
    <m/>
    <s v="17S"/>
    <s v="25S"/>
    <s v="Continental slope, Swains reefs to Cairns"/>
    <s v="270-400"/>
    <n v="270"/>
    <n v="400"/>
    <m/>
    <m/>
  </r>
  <r>
    <s v="Catsharks"/>
    <s v="Scyliorhinidae"/>
    <x v="52"/>
    <x v="77"/>
    <m/>
    <s v="Shark"/>
    <x v="3"/>
    <m/>
    <x v="0"/>
    <m/>
    <s v="10S"/>
    <s v="24S"/>
    <s v="Shelf, similar to A. fasciatus. Ian Jacobsen (UQ) is undertakig critical comparison"/>
    <m/>
    <m/>
    <m/>
    <m/>
    <m/>
  </r>
  <r>
    <s v="Catsharks"/>
    <s v="Scyliorhinidae"/>
    <x v="53"/>
    <x v="0"/>
    <s v="Saddled swellshark"/>
    <s v="Shark"/>
    <x v="0"/>
    <m/>
    <x v="3"/>
    <m/>
    <s v="18S"/>
    <s v="22S"/>
    <s v="Continental slope, Townsville north"/>
    <s v="380-590"/>
    <n v="380"/>
    <n v="590"/>
    <m/>
    <m/>
  </r>
  <r>
    <s v="Catsharks"/>
    <s v="Scyliorhinidae"/>
    <x v="53"/>
    <x v="29"/>
    <s v="Narrowbar swellshark"/>
    <s v="Shark"/>
    <x v="0"/>
    <m/>
    <x v="3"/>
    <m/>
    <s v="17S"/>
    <s v="17S"/>
    <s v="Continental slope, Flinders reefs"/>
    <s v="440-440"/>
    <n v="440"/>
    <n v="440"/>
    <s v="known from a few specimens trawled in 440 m at Flinders Reef"/>
    <m/>
  </r>
  <r>
    <s v="Catsharks"/>
    <s v="Scyliorhinidae"/>
    <x v="53"/>
    <x v="30"/>
    <s v="Speckled swellshark"/>
    <s v="Shark"/>
    <x v="0"/>
    <m/>
    <x v="3"/>
    <m/>
    <s v="17S"/>
    <s v="18S"/>
    <s v="Continental slope, Lihou reefs"/>
    <s v="600-700"/>
    <n v="600"/>
    <n v="700"/>
    <m/>
    <m/>
  </r>
  <r>
    <s v="Catsharks"/>
    <s v="Scyliorhinidae"/>
    <x v="54"/>
    <x v="0"/>
    <s v="Northern sawtail shark"/>
    <s v="Shark"/>
    <x v="0"/>
    <m/>
    <x v="3"/>
    <m/>
    <s v="18S"/>
    <s v="24S"/>
    <s v="Continental slope, Rockhampton to Townsville"/>
    <s v="310-420"/>
    <n v="310"/>
    <n v="420"/>
    <m/>
    <m/>
  </r>
  <r>
    <s v="Catsharks"/>
    <s v="Scyliorhinidae"/>
    <x v="54"/>
    <x v="78"/>
    <s v="Slender sawtail shark"/>
    <s v="Shark"/>
    <x v="0"/>
    <m/>
    <x v="0"/>
    <m/>
    <s v="10S"/>
    <s v="24S"/>
    <s v="Off Cape York, may not occur actually n GBR, but is close. PK does not have exact coordinates."/>
    <s v="290-470"/>
    <n v="290"/>
    <n v="470"/>
    <m/>
    <m/>
  </r>
  <r>
    <s v="Catsharks"/>
    <s v="Scyliorhinidae"/>
    <x v="55"/>
    <x v="8"/>
    <s v="Short-tail catshark"/>
    <s v="Shark"/>
    <x v="0"/>
    <m/>
    <x v="3"/>
    <m/>
    <s v="23S"/>
    <s v="23S"/>
    <s v="Continental slope, Saumarez Plateau"/>
    <s v="590-590"/>
    <n v="590"/>
    <n v="590"/>
    <s v="known only from a single female trawled"/>
    <s v="rare?"/>
  </r>
  <r>
    <s v="False catsharks"/>
    <s v="Pseudotriakidae"/>
    <x v="56"/>
    <x v="18"/>
    <s v="False catshark"/>
    <s v="Shark"/>
    <x v="0"/>
    <m/>
    <x v="3"/>
    <m/>
    <s v="60N"/>
    <s v="45S"/>
    <s v="One specimen from Calder Reef in the Coral Sea (Kyne et al in press)"/>
    <s v="350-350"/>
    <n v="350"/>
    <n v="350"/>
    <s v="Depth in GBR only"/>
    <m/>
  </r>
  <r>
    <s v="Hound sharks"/>
    <s v="Triakidae"/>
    <x v="57"/>
    <x v="79"/>
    <s v="Darksnout houndshark"/>
    <s v="Shark"/>
    <x v="0"/>
    <m/>
    <x v="3"/>
    <m/>
    <s v="17S"/>
    <s v="17S"/>
    <s v="Continental slope, Cairns"/>
    <s v="225-400"/>
    <n v="225"/>
    <n v="400"/>
    <m/>
    <m/>
  </r>
  <r>
    <s v="Hound sharks"/>
    <s v="Triakidae"/>
    <x v="58"/>
    <x v="80"/>
    <s v="Pencil shark"/>
    <s v="Shark"/>
    <x v="1"/>
    <m/>
    <x v="2"/>
    <m/>
    <s v="35N"/>
    <s v="41S"/>
    <s v="Continental slope, Cairns south"/>
    <s v="40-230"/>
    <n v="40"/>
    <n v="230"/>
    <m/>
    <m/>
  </r>
  <r>
    <s v="Hound sharks"/>
    <s v="Triakidae"/>
    <x v="59"/>
    <x v="81"/>
    <s v="Longnose houndshark"/>
    <s v="Shark"/>
    <x v="0"/>
    <m/>
    <x v="1"/>
    <m/>
    <s v="9S"/>
    <s v="24S"/>
    <s v="Continental slope, Townsville to Cairns"/>
    <s v="250-475"/>
    <n v="250"/>
    <n v="475"/>
    <m/>
    <m/>
  </r>
  <r>
    <s v="Hound sharks"/>
    <s v="Triakidae"/>
    <x v="60"/>
    <x v="8"/>
    <s v="Grey gummy shark"/>
    <s v="Shark"/>
    <x v="1"/>
    <s v="Bathyal"/>
    <x v="1"/>
    <m/>
    <s v="10S"/>
    <s v="24S"/>
    <s v="Continental slope, Townsville, 24S record from Pkyne, EKP survey 2001"/>
    <s v="100-300"/>
    <n v="100"/>
    <n v="300"/>
    <s v="Possible record only"/>
    <m/>
  </r>
  <r>
    <s v="Hound sharks"/>
    <s v="Triakidae"/>
    <x v="60"/>
    <x v="0"/>
    <s v="Whitespotted gummy shark"/>
    <s v="Shark"/>
    <x v="1"/>
    <s v="Bathyal"/>
    <x v="1"/>
    <m/>
    <s v="17S"/>
    <s v="24S"/>
    <s v="Continental shelf and upper slope, Cairns to Bowen, 24S record from Pkyne, EKP survey 2001"/>
    <s v="120-400"/>
    <n v="120"/>
    <n v="400"/>
    <m/>
    <m/>
  </r>
  <r>
    <s v="Weasel sharks"/>
    <s v="Hemigaleidae"/>
    <x v="61"/>
    <x v="82"/>
    <s v="Australian weasel shark"/>
    <s v="Shark"/>
    <x v="3"/>
    <s v="Shelf"/>
    <x v="0"/>
    <m/>
    <s v="10S"/>
    <s v="28S"/>
    <s v="Continental shelf"/>
    <s v="12-167"/>
    <n v="12"/>
    <n v="167"/>
    <s v="Commonly trawled"/>
    <m/>
  </r>
  <r>
    <s v="Weasel sharks"/>
    <s v="Hemigaleidae"/>
    <x v="62"/>
    <x v="83"/>
    <s v="Fossil shark"/>
    <s v="Shark"/>
    <x v="3"/>
    <s v="Shelf"/>
    <x v="4"/>
    <s v="LC (Australia)"/>
    <s v="40N"/>
    <s v="33S"/>
    <s v="Continental shelf, Lizard Island"/>
    <s v="1-132"/>
    <n v="1"/>
    <n v="132"/>
    <m/>
    <s v="Minor component of the northern Australian gillnet fishery"/>
  </r>
  <r>
    <s v="Whaler sharks"/>
    <s v="Carcharhinidae"/>
    <x v="63"/>
    <x v="84"/>
    <s v="Silvertip shark"/>
    <s v="Shark"/>
    <x v="5"/>
    <s v="Shelf"/>
    <x v="0"/>
    <m/>
    <s v="35N"/>
    <s v="30S"/>
    <s v="Inshore, GBR, coral reef, South to Bundaberg"/>
    <s v="0-800"/>
    <n v="0"/>
    <n v="800"/>
    <m/>
    <s v="tagging studies in Indain ocean, loaclised movements demonstarted"/>
  </r>
  <r>
    <s v="Whaler sharks"/>
    <s v="Carcharhinidae"/>
    <x v="63"/>
    <x v="85"/>
    <s v="Bignose shark"/>
    <s v="Shark"/>
    <x v="1"/>
    <s v="Bathyal"/>
    <x v="0"/>
    <m/>
    <s v="41N"/>
    <s v="34S"/>
    <s v="Jeff Johnson (QM) confirmed from Swain Reefs."/>
    <s v="80-430"/>
    <n v="80"/>
    <n v="430"/>
    <m/>
    <m/>
  </r>
  <r>
    <s v="Whaler sharks"/>
    <s v="Carcharhinidae"/>
    <x v="63"/>
    <x v="86"/>
    <s v="Graceful shark"/>
    <s v="Shark"/>
    <x v="3"/>
    <m/>
    <x v="2"/>
    <m/>
    <s v="22N"/>
    <s v="21S"/>
    <s v="Townsville north, pelagic, GBR, inshore to continental shelf"/>
    <s v="0-50"/>
    <n v="0"/>
    <n v="50"/>
    <m/>
    <s v="Minor component of nth Australia gillnet fishery"/>
  </r>
  <r>
    <s v="Whaler sharks"/>
    <s v="Carcharhinidae"/>
    <x v="63"/>
    <x v="87"/>
    <s v="Grey reef shark"/>
    <s v="Shark"/>
    <x v="5"/>
    <m/>
    <x v="2"/>
    <m/>
    <s v="26N"/>
    <s v="34S"/>
    <s v="Bundagerg north, GBR, inshore, coral reef"/>
    <s v="0-140"/>
    <n v="0"/>
    <n v="140"/>
    <s v="common"/>
    <s v="Small quantities used for food"/>
  </r>
  <r>
    <s v="Whaler sharks"/>
    <s v="Carcharhinidae"/>
    <x v="63"/>
    <x v="88"/>
    <s v="Pigeye shark"/>
    <s v="Shark"/>
    <x v="3"/>
    <s v="Shelf"/>
    <x v="6"/>
    <s v="NT (Southwest Indian Ocean)"/>
    <s v="25N"/>
    <s v="25S"/>
    <s v="Bundaberg north, GBR, inshore continental shelf"/>
    <s v="0-60"/>
    <n v="0"/>
    <n v="60"/>
    <m/>
    <s v="similar to bull shark, localised movements, caught by ex-Taiwanese longline fishery, caught in gillnet fishery"/>
  </r>
  <r>
    <s v="Whaler sharks"/>
    <s v="Carcharhinidae"/>
    <x v="63"/>
    <x v="89"/>
    <s v="Spinner shark"/>
    <s v="Shark"/>
    <x v="3"/>
    <s v="Shelf"/>
    <x v="2"/>
    <s v="VU (Northwest Atlantic)"/>
    <s v="40N"/>
    <s v="37S"/>
    <s v="GBR, continental shelf, nearshore"/>
    <s v="Inshore to 75"/>
    <n v="0"/>
    <n v="75"/>
    <m/>
    <s v="seasonal migration south in summer to pup, minor component of northern gillnet fishery"/>
  </r>
  <r>
    <s v="Whaler sharks"/>
    <s v="Carcharhinidae"/>
    <x v="63"/>
    <x v="90"/>
    <s v="Nervous shark"/>
    <s v="Shark"/>
    <x v="3"/>
    <m/>
    <x v="3"/>
    <s v="LC (Australia)"/>
    <s v="5S"/>
    <s v="27S"/>
    <s v="GBR, Bundaberg north, continental shelf, shallow water"/>
    <m/>
    <m/>
    <m/>
    <m/>
    <s v="small numbers taken for food in northern gillnet fishery"/>
  </r>
  <r>
    <s v="Whaler sharks"/>
    <s v="Carcharhinidae"/>
    <x v="63"/>
    <x v="91"/>
    <s v="Whitecheek shark"/>
    <s v="Shark"/>
    <x v="3"/>
    <m/>
    <x v="2"/>
    <s v="LC (Australia)"/>
    <s v="35S"/>
    <s v="25S"/>
    <s v="GBR, Fraser Island north, inshore continental shelf"/>
    <s v="Inshore to 170"/>
    <n v="0"/>
    <n v="170"/>
    <s v="commonly taken by trawlers, bycatch"/>
    <s v="usually on bottom, caught by Taiwanese and Thai trawlers in Australian waters, flesh and fins"/>
  </r>
  <r>
    <s v="Whaler sharks"/>
    <s v="Carcharhinidae"/>
    <x v="63"/>
    <x v="92"/>
    <s v="Silky shark"/>
    <s v="Shark"/>
    <x v="2"/>
    <m/>
    <x v="1"/>
    <s v="DD (North Indian, Tropical Pacific and Western North Atlantic)"/>
    <s v="40N"/>
    <s v="40S"/>
    <s v="GBR, south to Sydney, oceanic and pelagic, continental and insular shelf"/>
    <s v="0-500"/>
    <n v="0"/>
    <n v="500"/>
    <s v="most abundant close to offshore land masses"/>
    <s v="Taken as bycatch in Japan tuna long liners in Nth Australia,"/>
  </r>
  <r>
    <s v="Whaler sharks"/>
    <s v="Carcharhinidae"/>
    <x v="63"/>
    <x v="93"/>
    <s v="Creek whaler"/>
    <s v="Shark"/>
    <x v="3"/>
    <m/>
    <x v="1"/>
    <m/>
    <s v="10S"/>
    <s v="25S"/>
    <s v="GBR, Gladstone north, inshore"/>
    <s v="0-40"/>
    <n v="0"/>
    <n v="40"/>
    <m/>
    <s v="small numbers taken by inshore component of N Aus gillnet for meat"/>
  </r>
  <r>
    <s v="Whaler sharks"/>
    <s v="Carcharhinidae"/>
    <x v="63"/>
    <x v="94"/>
    <s v="Bull shark"/>
    <s v="Shark"/>
    <x v="4"/>
    <s v="Coastal/Inshore"/>
    <x v="2"/>
    <m/>
    <s v="40N"/>
    <s v="35S"/>
    <s v="Sydney north to Perth, Coastal, estuarine, riverine and lacustrine."/>
    <s v="1-152"/>
    <n v="1"/>
    <n v="152"/>
    <s v="Common, only widespread shark to penetrate fw"/>
    <s v="Not eaten in Aust"/>
  </r>
  <r>
    <s v="Whaler sharks"/>
    <s v="Carcharhinidae"/>
    <x v="63"/>
    <x v="95"/>
    <s v="Common blacktip shark"/>
    <s v="Shark"/>
    <x v="3"/>
    <s v="Shelf"/>
    <x v="2"/>
    <s v="VU (Northwest Atlantic)"/>
    <s v="42N "/>
    <s v="37S"/>
    <s v=" Sydney north to northern WA, pelagic over inshore continental and insular shelves"/>
    <s v="0-30+"/>
    <n v="0"/>
    <n v="30"/>
    <s v="Not very abundant in Australian waters"/>
    <s v="Minor component of norhtern Australian gill-net fishery"/>
  </r>
  <r>
    <s v="Whaler sharks"/>
    <s v="Carcharhinidae"/>
    <x v="63"/>
    <x v="96"/>
    <s v="Oceanic whitetip shark"/>
    <s v="Shark"/>
    <x v="2"/>
    <m/>
    <x v="4"/>
    <m/>
    <s v="45N"/>
    <s v="40S"/>
    <s v="Northern Australia (except Torres strait, Gulf of Carpentaria) south to NSW and west to perth, oceanic and pelagic. One specimen found SW of Port Lincoln"/>
    <s v="0-150"/>
    <n v="0"/>
    <n v="150"/>
    <m/>
    <s v="Bycatch of Japanese tuna longlines in northern Australian waters and retained for fins. Not used in Australia"/>
  </r>
  <r>
    <s v="Whaler sharks"/>
    <s v="Carcharhinidae"/>
    <x v="63"/>
    <x v="97"/>
    <s v="Hardnose shark"/>
    <s v="Shark"/>
    <x v="3"/>
    <s v="Shelf"/>
    <x v="2"/>
    <s v="LC (Australia)"/>
    <s v="34N"/>
    <s v="25S"/>
    <s v="Bundaberg to Carnarvon, inshore continental and insular shelves"/>
    <s v="0-170"/>
    <n v="0"/>
    <n v="170"/>
    <s v="Abundant off northern australia"/>
    <s v="On e of most abundant sharks taken in gill-nets, limited commercial value due to small size"/>
  </r>
  <r>
    <s v="Whaler sharks"/>
    <s v="Carcharhinidae"/>
    <x v="63"/>
    <x v="98"/>
    <s v="Blacktip reef shark"/>
    <s v="Shark"/>
    <x v="5"/>
    <m/>
    <x v="2"/>
    <m/>
    <s v="37N"/>
    <s v="28S"/>
    <s v=" Moreton Bay to Shark Bay, shallow continental and insular shelves, occasionally penetrates brackish waters"/>
    <s v="few metres"/>
    <m/>
    <m/>
    <s v="common"/>
    <s v="Rarely taken by gill-net due to shallow distribution, eaten by aborigines"/>
  </r>
  <r>
    <s v="Whaler sharks"/>
    <s v="Carcharhinidae"/>
    <x v="63"/>
    <x v="99"/>
    <s v="Dusky shark"/>
    <s v="Shark"/>
    <x v="3"/>
    <s v="Shelf"/>
    <x v="2"/>
    <s v="VU (Northwest Atlantic and Gulf of Mexico)"/>
    <s v="44N"/>
    <s v="43S"/>
    <s v="occurs throughout australian waters (rare off Tasmania), shallow continental and insular shelves to ocaeanic waters"/>
    <s v="0-400"/>
    <n v="0"/>
    <n v="400"/>
    <m/>
    <s v="Important component of WA shark fishery (530 tonnes/yr) based on newly born (100cm), sold fresh and frozen for meat"/>
  </r>
  <r>
    <s v="Whaler sharks"/>
    <s v="Carcharhinidae"/>
    <x v="63"/>
    <x v="100"/>
    <s v="Sandbar shark"/>
    <s v="Shark"/>
    <x v="1"/>
    <m/>
    <x v="2"/>
    <s v="LR/cd (Northwest Atlantic)"/>
    <s v="45N"/>
    <s v="35S"/>
    <s v="Coffs Harbour around to Esperance in WA, Continental and insular shelves and adjacent intertidal to deep water"/>
    <s v="1-280"/>
    <n v="1"/>
    <n v="280"/>
    <m/>
    <s v="Usually on bottom, once taken for meat and fins by Taiwanese longline fishery in Northern Australia, Minor component of WA shark fishery."/>
  </r>
  <r>
    <s v="Whaler sharks"/>
    <s v="Carcharhinidae"/>
    <x v="63"/>
    <x v="101"/>
    <s v="Spot-tail Shark"/>
    <s v="Shark"/>
    <x v="3"/>
    <s v="Shelf"/>
    <x v="0"/>
    <m/>
    <s v="30N"/>
    <s v="31S"/>
    <s v="Gladstone to Point Quobba (WA), shallow continental and insular shelves"/>
    <s v="0-80"/>
    <n v="0"/>
    <n v="80"/>
    <s v="common over open muddy bottoms and coral reefs"/>
    <s v="mainly midwater or near surface, second most abundant species taken byTaiwanese longline fishery in Northern Australia (1974-1991). Forms basis of small Australian giinet fishery in SE Aust as &quot;flake&quot;."/>
  </r>
  <r>
    <s v="Whaler sharks"/>
    <s v="Carcharhinidae"/>
    <x v="63"/>
    <x v="102"/>
    <s v="Australian blacktip shark"/>
    <s v="Shark"/>
    <x v="3"/>
    <s v="Shelf"/>
    <x v="1"/>
    <m/>
    <s v="9S"/>
    <s v="22S"/>
    <s v="Continental slope of tropical Australia"/>
    <s v="0-150"/>
    <n v="0"/>
    <n v="150"/>
    <m/>
    <s v="mainly midwater or near surface, second most abundant species taken byTaiwanese longline fishery in Northern Australia (1974-1991). Forms basis of small Australian giinet fishery in SE Aust as &quot;flake&quot;."/>
  </r>
  <r>
    <s v="Whaler sharks"/>
    <s v="Carcharhinidae"/>
    <x v="64"/>
    <x v="103"/>
    <s v="Tiger shark"/>
    <s v="Shark"/>
    <x v="3"/>
    <s v="Shelf"/>
    <x v="2"/>
    <m/>
    <s v="61N"/>
    <s v="42S"/>
    <s v="Southern NSW across to Perth WA, Inshore to well off continental shelf"/>
    <s v="0-140"/>
    <n v="0"/>
    <n v="140"/>
    <s v="common"/>
    <s v="Sport fishery of eastern Australia."/>
  </r>
  <r>
    <s v="Whaler sharks"/>
    <s v="Carcharhinidae"/>
    <x v="65"/>
    <x v="104"/>
    <s v="Speartooth shark"/>
    <s v="Shark"/>
    <x v="4"/>
    <m/>
    <x v="7"/>
    <m/>
    <s v="10S"/>
    <s v="15S"/>
    <s v="17km upstream in Bizant River (nth QLD) and Adelaide river (NT)."/>
    <m/>
    <m/>
    <m/>
    <m/>
    <m/>
  </r>
  <r>
    <s v="Whaler sharks"/>
    <s v="Carcharhinidae"/>
    <x v="66"/>
    <x v="105"/>
    <s v="Sliteye shark"/>
    <s v="Shark"/>
    <x v="3"/>
    <s v="Shelf"/>
    <x v="1"/>
    <m/>
    <s v="35N"/>
    <s v="29S"/>
    <s v=" Moreton Bay to North West Cape (WA), continental shelves"/>
    <s v="7-80"/>
    <n v="7"/>
    <n v="80"/>
    <s v="common"/>
    <s v="One of the most common sharks taken by bottom trawlers off NW Australia, Larger specimens taken by Taiwanese and Thai trawlers off Northern Australia for consumption."/>
  </r>
  <r>
    <s v="Whaler sharks"/>
    <s v="Carcharhinidae"/>
    <x v="67"/>
    <x v="106"/>
    <s v="Lemon shark"/>
    <s v="Shark"/>
    <x v="5"/>
    <m/>
    <x v="4"/>
    <s v="EN (Southeast Asia); LC (Australia)"/>
    <s v="30N"/>
    <s v="33S"/>
    <s v="Moreton Bay to Abrolhos Is (WA), Continental and insular shelves"/>
    <s v="0-30"/>
    <n v="0"/>
    <n v="30"/>
    <s v="common"/>
    <s v="Bottom dwelling in sandy shallow lagoons and mangroves. Not caught commercially"/>
  </r>
  <r>
    <s v="Whaler sharks"/>
    <s v="Carcharhinidae"/>
    <x v="68"/>
    <x v="107"/>
    <s v="Blue shark"/>
    <s v="Shark"/>
    <x v="2"/>
    <m/>
    <x v="2"/>
    <m/>
    <s v="65N"/>
    <s v="51S"/>
    <s v="Cosmopolitan in tropical and temperate waters of australia excepth Gulf of carpentaria and Arafura seas, Oceanic and pelagic"/>
    <s v="0-350"/>
    <n v="0"/>
    <n v="350"/>
    <s v="Widespread and common off southern australia"/>
    <s v="Fins retained by Japanese Tuna Longlines as bycatch, Large component of sport fishermen in NSW"/>
  </r>
  <r>
    <s v="Whaler sharks"/>
    <s v="Carcharhinidae"/>
    <x v="69"/>
    <x v="108"/>
    <s v="Milk shark"/>
    <s v="Shark"/>
    <x v="3"/>
    <s v="Shelf"/>
    <x v="1"/>
    <m/>
    <s v="35N"/>
    <s v="30S"/>
    <s v="Northern Australian waters from Fraser Island to Shark Bay, inshore to outer continental shelves"/>
    <s v="1-200"/>
    <n v="1"/>
    <n v="200"/>
    <s v="common"/>
    <s v="Near bottom, one of most common species taken by Taiwanese and Thai demersal trawlers in northern australia"/>
  </r>
  <r>
    <s v="Whaler sharks"/>
    <s v="Carcharhinidae"/>
    <x v="69"/>
    <x v="109"/>
    <s v="Australian sharpnose shark"/>
    <s v="Shark"/>
    <x v="3"/>
    <s v="Shelf"/>
    <x v="1"/>
    <m/>
    <s v="8S"/>
    <s v="27S"/>
    <s v="Northwest shelf to southern Qld, Continental shelf"/>
    <s v="Inshore to 110"/>
    <n v="0"/>
    <n v="110"/>
    <s v="uncommon on NW shelf"/>
    <s v="Usually bottom dwelling, Commonly taken by trawlers and gillnets but too small to be of comercial value"/>
  </r>
  <r>
    <s v="Whaler sharks"/>
    <s v="Carcharhinidae"/>
    <x v="70"/>
    <x v="110"/>
    <s v="Whitetip reef shark"/>
    <s v="Shark"/>
    <x v="5"/>
    <m/>
    <x v="2"/>
    <m/>
    <s v="30N"/>
    <s v="30S"/>
    <s v="Tropical Australia form Point Quobba (WA) to Gladstone,"/>
    <s v="2-300"/>
    <n v="2"/>
    <n v="300"/>
    <s v="Usually 8-40, recorded down to 300"/>
    <s v="Bottom dwelling/caves, no commercial use in Australia"/>
  </r>
  <r>
    <s v="Hammerhead sharks"/>
    <s v="Sphyrnidae"/>
    <x v="71"/>
    <x v="111"/>
    <s v="Winghead shark"/>
    <s v="Shark"/>
    <x v="3"/>
    <m/>
    <x v="2"/>
    <s v="LC (Australia)"/>
    <s v="31N"/>
    <s v="20S"/>
    <s v="Ingham to Broome, shallow areas of continetal and insular shelves"/>
    <m/>
    <m/>
    <m/>
    <m/>
    <m/>
  </r>
  <r>
    <s v="Hammerhead sharks"/>
    <s v="Sphyrnidae"/>
    <x v="72"/>
    <x v="112"/>
    <s v="Scalloped hammerhead"/>
    <s v="Shark"/>
    <x v="3"/>
    <s v="Shelf"/>
    <x v="2"/>
    <s v="LC (Australia)"/>
    <s v="44N"/>
    <s v="37S"/>
    <s v="From Sydney north to Geographe Bay, continental shelves and adjacent deep water"/>
    <s v="0-275"/>
    <n v="0"/>
    <n v="275"/>
    <m/>
    <s v="Meat and fins utilised by Taiwanese gill-net fishery off Northern Australia until 1986"/>
  </r>
  <r>
    <s v="Hammerhead sharks"/>
    <s v="Sphyrnidae"/>
    <x v="72"/>
    <x v="113"/>
    <s v="Great hammerhead"/>
    <s v="Shark"/>
    <x v="3"/>
    <s v="Shelf"/>
    <x v="3"/>
    <s v="LC (Australia)"/>
    <s v="41N"/>
    <s v="32S"/>
    <s v="From Sydney to Abrolhos Islands, continental shelf"/>
    <s v="1-80"/>
    <n v="1"/>
    <n v="80"/>
    <m/>
    <s v="Meat and fins utilised by Taiwanese gill-net fishery off Northern Australia until 198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dataOnRows="1" applyNumberFormats="0" applyBorderFormats="0" applyFontFormats="0" applyPatternFormats="0" applyAlignmentFormats="0" applyWidthHeightFormats="1" dataCaption="Data" updatedVersion="3" minRefreshableVersion="3" asteriskTotals="1" showMemberPropertyTips="0" useAutoFormatting="1" itemPrintTitles="1" createdVersion="3" indent="0" compact="0" compactData="0" gridDropZones="1">
  <location ref="A3:I110" firstHeaderRow="1" firstDataRow="2" firstDataCol="4"/>
  <pivotFields count="18">
    <pivotField compact="0" outline="0" subtotalTop="0" showAll="0" includeNewItemsInFilter="1"/>
    <pivotField compact="0" outline="0" subtotalTop="0" showAll="0" includeNewItemsInFilter="1"/>
    <pivotField axis="axisRow" compact="0" outline="0" subtotalTop="0" showAll="0" includeNewItemsInFilter="1">
      <items count="74">
        <item x="32"/>
        <item x="33"/>
        <item x="22"/>
        <item x="50"/>
        <item x="14"/>
        <item x="51"/>
        <item x="52"/>
        <item x="63"/>
        <item x="46"/>
        <item x="48"/>
        <item x="5"/>
        <item x="53"/>
        <item x="41"/>
        <item x="0"/>
        <item x="7"/>
        <item x="26"/>
        <item x="21"/>
        <item x="6"/>
        <item x="39"/>
        <item x="71"/>
        <item x="64"/>
        <item x="54"/>
        <item x="15"/>
        <item x="65"/>
        <item x="31"/>
        <item x="61"/>
        <item x="62"/>
        <item x="42"/>
        <item x="57"/>
        <item x="2"/>
        <item x="38"/>
        <item x="3"/>
        <item x="25"/>
        <item x="27"/>
        <item x="1"/>
        <item x="17"/>
        <item x="58"/>
        <item x="59"/>
        <item x="8"/>
        <item x="49"/>
        <item x="66"/>
        <item x="36"/>
        <item x="37"/>
        <item x="60"/>
        <item x="34"/>
        <item x="16"/>
        <item x="43"/>
        <item x="67"/>
        <item x="19"/>
        <item x="40"/>
        <item x="55"/>
        <item x="28"/>
        <item x="20"/>
        <item x="23"/>
        <item x="68"/>
        <item x="10"/>
        <item x="11"/>
        <item x="47"/>
        <item x="56"/>
        <item x="12"/>
        <item x="45"/>
        <item x="35"/>
        <item x="69"/>
        <item x="13"/>
        <item x="72"/>
        <item x="4"/>
        <item x="9"/>
        <item x="44"/>
        <item x="29"/>
        <item x="18"/>
        <item x="70"/>
        <item x="30"/>
        <item x="24"/>
        <item t="default"/>
      </items>
    </pivotField>
    <pivotField axis="axisRow" compact="0" outline="0" subtotalTop="0" showAll="0" includeNewItemsInFilter="1">
      <items count="115">
        <item x="79"/>
        <item x="106"/>
        <item x="108"/>
        <item x="84"/>
        <item x="85"/>
        <item x="86"/>
        <item x="87"/>
        <item x="88"/>
        <item x="20"/>
        <item x="52"/>
        <item x="21"/>
        <item x="82"/>
        <item x="53"/>
        <item x="39"/>
        <item x="58"/>
        <item x="111"/>
        <item x="16"/>
        <item x="89"/>
        <item x="73"/>
        <item x="90"/>
        <item x="17"/>
        <item x="61"/>
        <item x="103"/>
        <item x="43"/>
        <item x="62"/>
        <item x="36"/>
        <item x="12"/>
        <item x="13"/>
        <item x="91"/>
        <item x="83"/>
        <item x="59"/>
        <item x="44"/>
        <item x="92"/>
        <item x="70"/>
        <item x="69"/>
        <item x="93"/>
        <item x="37"/>
        <item x="40"/>
        <item x="81"/>
        <item x="107"/>
        <item x="104"/>
        <item x="78"/>
        <item x="45"/>
        <item x="10"/>
        <item x="4"/>
        <item x="56"/>
        <item x="80"/>
        <item x="72"/>
        <item x="41"/>
        <item x="22"/>
        <item x="27"/>
        <item x="2"/>
        <item x="94"/>
        <item x="112"/>
        <item x="42"/>
        <item x="15"/>
        <item x="95"/>
        <item x="75"/>
        <item x="96"/>
        <item x="14"/>
        <item x="50"/>
        <item x="97"/>
        <item x="26"/>
        <item x="105"/>
        <item x="63"/>
        <item x="6"/>
        <item x="98"/>
        <item x="51"/>
        <item x="18"/>
        <item x="7"/>
        <item x="113"/>
        <item x="11"/>
        <item x="25"/>
        <item x="5"/>
        <item x="54"/>
        <item x="57"/>
        <item x="55"/>
        <item x="110"/>
        <item x="99"/>
        <item x="67"/>
        <item x="28"/>
        <item x="64"/>
        <item x="74"/>
        <item x="76"/>
        <item x="3"/>
        <item x="38"/>
        <item x="100"/>
        <item x="31"/>
        <item x="66"/>
        <item x="23"/>
        <item x="49"/>
        <item x="101"/>
        <item x="77"/>
        <item x="8"/>
        <item x="0"/>
        <item x="1"/>
        <item x="29"/>
        <item x="30"/>
        <item x="9"/>
        <item x="32"/>
        <item x="33"/>
        <item x="34"/>
        <item x="35"/>
        <item x="71"/>
        <item x="109"/>
        <item x="60"/>
        <item x="102"/>
        <item x="46"/>
        <item x="68"/>
        <item x="24"/>
        <item x="47"/>
        <item x="48"/>
        <item x="65"/>
        <item x="19"/>
        <item t="default"/>
      </items>
    </pivotField>
    <pivotField compact="0" outline="0" subtotalTop="0" showAll="0" includeNewItemsInFilter="1"/>
    <pivotField compact="0" outline="0" showAll="0" defaultSubtotal="0"/>
    <pivotField axis="axisRow" compact="0" outline="0" subtotalTop="0" showAll="0" includeNewItemsInFilter="1">
      <items count="7">
        <item h="1" x="0"/>
        <item h="1" x="3"/>
        <item h="1" x="4"/>
        <item h="1" x="2"/>
        <item x="5"/>
        <item h="1" x="1"/>
        <item t="default"/>
      </items>
    </pivotField>
    <pivotField compact="0" outline="0" subtotalTop="0" showAll="0" includeNewItemsInFilter="1"/>
    <pivotField axis="axisCol" dataField="1" compact="0" outline="0" subtotalTop="0" showAll="0" includeNewItemsInFilter="1">
      <items count="9">
        <item x="6"/>
        <item x="7"/>
        <item x="3"/>
        <item x="5"/>
        <item x="1"/>
        <item x="0"/>
        <item x="2"/>
        <item x="4"/>
        <item t="default"/>
      </items>
    </pivotField>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4">
    <field x="2"/>
    <field x="3"/>
    <field x="-2"/>
    <field x="6"/>
  </rowFields>
  <rowItems count="106">
    <i>
      <x v="7"/>
      <x v="3"/>
      <x/>
      <x v="4"/>
    </i>
    <i r="2" i="1">
      <x v="1"/>
      <x v="4"/>
    </i>
    <i t="default" r="1">
      <x v="3"/>
    </i>
    <i t="default" r="1" i="1">
      <x v="3"/>
    </i>
    <i r="1">
      <x v="6"/>
      <x/>
      <x v="4"/>
    </i>
    <i r="2" i="1">
      <x v="1"/>
      <x v="4"/>
    </i>
    <i t="default" r="1">
      <x v="6"/>
    </i>
    <i t="default" r="1" i="1">
      <x v="6"/>
    </i>
    <i r="1">
      <x v="66"/>
      <x/>
      <x v="4"/>
    </i>
    <i r="2" i="1">
      <x v="1"/>
      <x v="4"/>
    </i>
    <i t="default" r="1">
      <x v="66"/>
    </i>
    <i t="default" r="1" i="1">
      <x v="66"/>
    </i>
    <i t="default">
      <x v="7"/>
    </i>
    <i t="default" i="1">
      <x v="7"/>
    </i>
    <i>
      <x v="8"/>
      <x v="103"/>
      <x/>
      <x v="4"/>
    </i>
    <i r="2" i="1">
      <x v="1"/>
      <x v="4"/>
    </i>
    <i t="default" r="1">
      <x v="103"/>
    </i>
    <i t="default" r="1" i="1">
      <x v="103"/>
    </i>
    <i t="default">
      <x v="8"/>
    </i>
    <i t="default" i="1">
      <x v="8"/>
    </i>
    <i>
      <x v="12"/>
      <x v="88"/>
      <x/>
      <x v="4"/>
    </i>
    <i r="2" i="1">
      <x v="1"/>
      <x v="4"/>
    </i>
    <i t="default" r="1">
      <x v="88"/>
    </i>
    <i t="default" r="1" i="1">
      <x v="88"/>
    </i>
    <i t="default">
      <x v="12"/>
    </i>
    <i t="default" i="1">
      <x v="12"/>
    </i>
    <i>
      <x v="18"/>
      <x v="24"/>
      <x/>
      <x v="4"/>
    </i>
    <i r="2" i="1">
      <x v="1"/>
      <x v="4"/>
    </i>
    <i t="default" r="1">
      <x v="24"/>
    </i>
    <i t="default" r="1" i="1">
      <x v="24"/>
    </i>
    <i t="default">
      <x v="18"/>
    </i>
    <i t="default" i="1">
      <x v="18"/>
    </i>
    <i>
      <x v="27"/>
      <x v="79"/>
      <x/>
      <x v="4"/>
    </i>
    <i r="2" i="1">
      <x v="1"/>
      <x v="4"/>
    </i>
    <i t="default" r="1">
      <x v="79"/>
    </i>
    <i t="default" r="1" i="1">
      <x v="79"/>
    </i>
    <i r="1">
      <x v="108"/>
      <x/>
      <x v="4"/>
    </i>
    <i r="2" i="1">
      <x v="1"/>
      <x v="4"/>
    </i>
    <i t="default" r="1">
      <x v="108"/>
    </i>
    <i t="default" r="1" i="1">
      <x v="108"/>
    </i>
    <i t="default">
      <x v="27"/>
    </i>
    <i t="default" i="1">
      <x v="27"/>
    </i>
    <i>
      <x v="33"/>
      <x v="31"/>
      <x/>
      <x v="4"/>
    </i>
    <i r="2" i="1">
      <x v="1"/>
      <x v="4"/>
    </i>
    <i t="default" r="1">
      <x v="31"/>
    </i>
    <i t="default" r="1" i="1">
      <x v="31"/>
    </i>
    <i t="default">
      <x v="33"/>
    </i>
    <i t="default" i="1">
      <x v="33"/>
    </i>
    <i>
      <x v="35"/>
      <x v="72"/>
      <x/>
      <x v="4"/>
    </i>
    <i r="2" i="1">
      <x v="1"/>
      <x v="4"/>
    </i>
    <i t="default" r="1">
      <x v="72"/>
    </i>
    <i t="default" r="1" i="1">
      <x v="72"/>
    </i>
    <i t="default">
      <x v="35"/>
    </i>
    <i t="default" i="1">
      <x v="35"/>
    </i>
    <i>
      <x v="46"/>
      <x v="34"/>
      <x/>
      <x v="4"/>
    </i>
    <i r="2" i="1">
      <x v="1"/>
      <x v="4"/>
    </i>
    <i t="default" r="1">
      <x v="34"/>
    </i>
    <i t="default" r="1" i="1">
      <x v="34"/>
    </i>
    <i t="default">
      <x v="46"/>
    </i>
    <i t="default" i="1">
      <x v="46"/>
    </i>
    <i>
      <x v="47"/>
      <x v="1"/>
      <x/>
      <x v="4"/>
    </i>
    <i r="2" i="1">
      <x v="1"/>
      <x v="4"/>
    </i>
    <i t="default" r="1">
      <x v="1"/>
    </i>
    <i t="default" r="1" i="1">
      <x v="1"/>
    </i>
    <i t="default">
      <x v="47"/>
    </i>
    <i t="default" i="1">
      <x v="47"/>
    </i>
    <i>
      <x v="49"/>
      <x v="81"/>
      <x/>
      <x v="4"/>
    </i>
    <i r="2" i="1">
      <x v="1"/>
      <x v="4"/>
    </i>
    <i t="default" r="1">
      <x v="81"/>
    </i>
    <i t="default" r="1" i="1">
      <x v="81"/>
    </i>
    <i r="1">
      <x v="112"/>
      <x/>
      <x v="4"/>
    </i>
    <i r="2" i="1">
      <x v="1"/>
      <x v="4"/>
    </i>
    <i t="default" r="1">
      <x v="112"/>
    </i>
    <i t="default" r="1" i="1">
      <x v="112"/>
    </i>
    <i t="default">
      <x v="49"/>
    </i>
    <i t="default" i="1">
      <x v="49"/>
    </i>
    <i>
      <x v="51"/>
      <x v="90"/>
      <x/>
      <x v="4"/>
    </i>
    <i r="2" i="1">
      <x v="1"/>
      <x v="4"/>
    </i>
    <i t="default" r="1">
      <x v="90"/>
    </i>
    <i t="default" r="1" i="1">
      <x v="90"/>
    </i>
    <i t="default">
      <x v="51"/>
    </i>
    <i t="default" i="1">
      <x v="51"/>
    </i>
    <i>
      <x v="67"/>
      <x v="33"/>
      <x/>
      <x v="4"/>
    </i>
    <i r="2" i="1">
      <x v="1"/>
      <x v="4"/>
    </i>
    <i t="default" r="1">
      <x v="33"/>
    </i>
    <i t="default" r="1" i="1">
      <x v="33"/>
    </i>
    <i t="default">
      <x v="67"/>
    </i>
    <i t="default" i="1">
      <x v="67"/>
    </i>
    <i>
      <x v="68"/>
      <x v="60"/>
      <x/>
      <x v="4"/>
    </i>
    <i r="2" i="1">
      <x v="1"/>
      <x v="4"/>
    </i>
    <i t="default" r="1">
      <x v="60"/>
    </i>
    <i t="default" r="1" i="1">
      <x v="60"/>
    </i>
    <i r="1">
      <x v="67"/>
      <x/>
      <x v="4"/>
    </i>
    <i r="2" i="1">
      <x v="1"/>
      <x v="4"/>
    </i>
    <i t="default" r="1">
      <x v="67"/>
    </i>
    <i t="default" r="1" i="1">
      <x v="67"/>
    </i>
    <i t="default">
      <x v="68"/>
    </i>
    <i t="default" i="1">
      <x v="68"/>
    </i>
    <i>
      <x v="70"/>
      <x v="77"/>
      <x/>
      <x v="4"/>
    </i>
    <i r="2" i="1">
      <x v="1"/>
      <x v="4"/>
    </i>
    <i t="default" r="1">
      <x v="77"/>
    </i>
    <i t="default" r="1" i="1">
      <x v="77"/>
    </i>
    <i t="default">
      <x v="70"/>
    </i>
    <i t="default" i="1">
      <x v="70"/>
    </i>
    <i t="grand">
      <x/>
    </i>
    <i t="grand" i="1">
      <x/>
    </i>
  </rowItems>
  <colFields count="1">
    <field x="8"/>
  </colFields>
  <colItems count="5">
    <i>
      <x v="4"/>
    </i>
    <i>
      <x v="5"/>
    </i>
    <i>
      <x v="6"/>
    </i>
    <i>
      <x v="7"/>
    </i>
    <i t="grand">
      <x/>
    </i>
  </colItems>
  <dataFields count="2">
    <dataField name="Count of IUCN Category (Regional)" fld="9" subtotal="count" baseField="0" baseItem="0"/>
    <dataField name="Count of IUCN Category (Global)" fld="8" subtotal="count" baseField="0" baseItem="0"/>
  </dataFields>
  <formats count="9">
    <format dxfId="8">
      <pivotArea dataOnly="0" labelOnly="1" outline="0" offset="IV1" fieldPosition="0">
        <references count="2">
          <reference field="2" count="1" selected="0">
            <x v="46"/>
          </reference>
          <reference field="3" count="1">
            <x v="34"/>
          </reference>
        </references>
      </pivotArea>
    </format>
    <format dxfId="7">
      <pivotArea dataOnly="0" labelOnly="1" outline="0" offset="IV1" fieldPosition="0">
        <references count="2">
          <reference field="2" count="1" selected="0">
            <x v="47"/>
          </reference>
          <reference field="3" count="1">
            <x v="1"/>
          </reference>
        </references>
      </pivotArea>
    </format>
    <format dxfId="6">
      <pivotArea dataOnly="0" labelOnly="1" outline="0" offset="IV1" fieldPosition="0">
        <references count="2">
          <reference field="2" count="1" selected="0">
            <x v="67"/>
          </reference>
          <reference field="3" count="1">
            <x v="33"/>
          </reference>
        </references>
      </pivotArea>
    </format>
    <format dxfId="5">
      <pivotArea dataOnly="0" labelOnly="1" outline="0" offset="IV1" fieldPosition="0">
        <references count="2">
          <reference field="2" count="1" selected="0">
            <x v="63"/>
          </reference>
          <reference field="3" count="1">
            <x v="10"/>
          </reference>
        </references>
      </pivotArea>
    </format>
    <format dxfId="4">
      <pivotArea dataOnly="0" labelOnly="1" outline="0" offset="IV1" fieldPosition="0">
        <references count="2">
          <reference field="2" count="1" selected="0">
            <x v="63"/>
          </reference>
          <reference field="3" count="1">
            <x v="49"/>
          </reference>
        </references>
      </pivotArea>
    </format>
    <format dxfId="3">
      <pivotArea dataOnly="0" labelOnly="1" outline="0" offset="IV1" fieldPosition="0">
        <references count="2">
          <reference field="2" count="1" selected="0">
            <x v="60"/>
          </reference>
          <reference field="3" count="1">
            <x v="109"/>
          </reference>
        </references>
      </pivotArea>
    </format>
    <format dxfId="2">
      <pivotArea dataOnly="0" labelOnly="1" outline="0" offset="IV1" fieldPosition="0">
        <references count="2">
          <reference field="2" count="1" selected="0">
            <x v="22"/>
          </reference>
          <reference field="3" count="1">
            <x v="109"/>
          </reference>
        </references>
      </pivotArea>
    </format>
    <format dxfId="1">
      <pivotArea dataOnly="0" labelOnly="1" outline="0" offset="IV1" fieldPosition="0">
        <references count="2">
          <reference field="2" count="1" selected="0">
            <x v="26"/>
          </reference>
          <reference field="3" count="1">
            <x v="29"/>
          </reference>
        </references>
      </pivotArea>
    </format>
    <format dxfId="0">
      <pivotArea dataOnly="0" labelOnly="1" outline="0" offset="IV1" fieldPosition="0">
        <references count="2">
          <reference field="2" count="1" selected="0">
            <x v="59"/>
          </reference>
          <reference field="3" count="1">
            <x v="8"/>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44"/>
  <sheetViews>
    <sheetView tabSelected="1" zoomScale="125" zoomScaleNormal="125" zoomScalePageLayoutView="125" workbookViewId="0">
      <pane ySplit="2" topLeftCell="A3" activePane="bottomLeft" state="frozen"/>
      <selection pane="bottomLeft" activeCell="D128" sqref="D128"/>
    </sheetView>
  </sheetViews>
  <sheetFormatPr defaultColWidth="8.85546875" defaultRowHeight="10.5" customHeight="1" x14ac:dyDescent="0.2"/>
  <cols>
    <col min="1" max="1" width="22.28515625" style="22" customWidth="1"/>
    <col min="2" max="2" width="20.5703125" style="22" customWidth="1"/>
    <col min="3" max="3" width="16.85546875" style="22" customWidth="1"/>
    <col min="4" max="4" width="19.42578125" style="22" bestFit="1" customWidth="1"/>
    <col min="5" max="5" width="19.42578125" style="22" customWidth="1"/>
    <col min="6" max="6" width="21.42578125" style="22" customWidth="1"/>
    <col min="7" max="7" width="24.7109375" style="22" customWidth="1"/>
    <col min="8" max="8" width="9.28515625" style="22" bestFit="1" customWidth="1"/>
    <col min="9" max="9" width="20.140625" style="27" bestFit="1" customWidth="1"/>
    <col min="10" max="10" width="19" style="27" bestFit="1" customWidth="1"/>
    <col min="11" max="11" width="20.140625" style="22" customWidth="1"/>
    <col min="12" max="12" width="24.42578125" style="22" customWidth="1"/>
    <col min="13" max="13" width="21.85546875" style="22" bestFit="1" customWidth="1"/>
    <col min="14" max="14" width="22.28515625" style="22" bestFit="1" customWidth="1"/>
    <col min="15" max="15" width="37.42578125" style="22" customWidth="1"/>
    <col min="16" max="16" width="14.28515625" style="22" bestFit="1" customWidth="1"/>
    <col min="17" max="17" width="15.42578125" style="22" bestFit="1" customWidth="1"/>
    <col min="18" max="18" width="16" style="22" bestFit="1" customWidth="1"/>
    <col min="19" max="19" width="51.42578125" style="22" bestFit="1" customWidth="1"/>
    <col min="20" max="20" width="163.42578125" style="22" bestFit="1" customWidth="1"/>
    <col min="21" max="21" width="12.42578125" style="24" bestFit="1" customWidth="1"/>
    <col min="22" max="22" width="11.28515625" style="24" bestFit="1" customWidth="1"/>
    <col min="23" max="23" width="3.85546875" style="24" customWidth="1"/>
    <col min="24" max="25" width="13.42578125" style="24" customWidth="1"/>
    <col min="26" max="26" width="11.28515625" style="24" customWidth="1"/>
    <col min="27" max="27" width="14.42578125" style="24" customWidth="1"/>
    <col min="28" max="28" width="21.85546875" style="24" bestFit="1" customWidth="1"/>
    <col min="29" max="29" width="22.28515625" style="24" bestFit="1" customWidth="1"/>
    <col min="30" max="30" width="9.85546875" style="24" customWidth="1"/>
    <col min="31" max="31" width="8.85546875" style="24"/>
    <col min="32" max="32" width="5.7109375" style="24" customWidth="1"/>
    <col min="33" max="50" width="8.85546875" style="24"/>
    <col min="51" max="16384" width="8.85546875" style="22"/>
  </cols>
  <sheetData>
    <row r="1" spans="1:50" s="1" customFormat="1" ht="18" customHeight="1" x14ac:dyDescent="0.25">
      <c r="A1" s="40" t="s">
        <v>799</v>
      </c>
      <c r="C1" s="49" t="s">
        <v>949</v>
      </c>
      <c r="D1" s="49"/>
      <c r="E1" s="48" t="s">
        <v>878</v>
      </c>
      <c r="F1" s="48"/>
      <c r="I1" s="26"/>
      <c r="J1" s="26"/>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row>
    <row r="2" spans="1:50" s="2" customFormat="1" ht="27.75" customHeight="1" x14ac:dyDescent="0.2">
      <c r="A2" s="2" t="s">
        <v>0</v>
      </c>
      <c r="B2" s="2" t="s">
        <v>1</v>
      </c>
      <c r="C2" s="41" t="s">
        <v>2</v>
      </c>
      <c r="D2" s="41" t="s">
        <v>3</v>
      </c>
      <c r="E2" s="29" t="s">
        <v>2</v>
      </c>
      <c r="F2" s="29" t="s">
        <v>3</v>
      </c>
      <c r="G2" s="3" t="s">
        <v>4</v>
      </c>
      <c r="H2" s="2" t="s">
        <v>875</v>
      </c>
      <c r="I2" s="2" t="s">
        <v>796</v>
      </c>
      <c r="J2" s="4" t="s">
        <v>797</v>
      </c>
      <c r="K2" s="29" t="s">
        <v>5</v>
      </c>
      <c r="L2" s="29" t="s">
        <v>6</v>
      </c>
      <c r="M2" s="2" t="s">
        <v>7</v>
      </c>
      <c r="N2" s="2" t="s">
        <v>8</v>
      </c>
      <c r="O2" s="3" t="s">
        <v>9</v>
      </c>
      <c r="P2" s="3" t="s">
        <v>10</v>
      </c>
      <c r="Q2" s="2" t="s">
        <v>11</v>
      </c>
      <c r="R2" s="2" t="s">
        <v>12</v>
      </c>
      <c r="S2" s="3" t="s">
        <v>13</v>
      </c>
      <c r="T2" s="3" t="s">
        <v>14</v>
      </c>
      <c r="U2" s="4"/>
      <c r="V2" s="4"/>
      <c r="W2" s="4"/>
      <c r="X2" s="4"/>
      <c r="Y2" s="4"/>
      <c r="Z2" s="4"/>
      <c r="AA2" s="4"/>
      <c r="AD2" s="4"/>
    </row>
    <row r="3" spans="1:50" ht="10.5" customHeight="1" x14ac:dyDescent="0.2">
      <c r="A3" s="22" t="s">
        <v>15</v>
      </c>
      <c r="B3" s="22" t="s">
        <v>16</v>
      </c>
      <c r="C3" s="23" t="s">
        <v>17</v>
      </c>
      <c r="D3" s="23" t="s">
        <v>18</v>
      </c>
      <c r="E3" s="22" t="s">
        <v>17</v>
      </c>
      <c r="F3" s="22" t="s">
        <v>879</v>
      </c>
      <c r="G3" s="23" t="s">
        <v>19</v>
      </c>
      <c r="H3" s="22" t="s">
        <v>17</v>
      </c>
      <c r="I3" s="27" t="s">
        <v>20</v>
      </c>
      <c r="K3" s="22" t="s">
        <v>35</v>
      </c>
      <c r="M3" s="22" t="s">
        <v>22</v>
      </c>
      <c r="N3" s="22" t="s">
        <v>23</v>
      </c>
      <c r="O3" s="23" t="s">
        <v>24</v>
      </c>
      <c r="P3" s="23" t="s">
        <v>25</v>
      </c>
      <c r="Q3" s="23">
        <v>450</v>
      </c>
      <c r="R3" s="23">
        <v>1000</v>
      </c>
    </row>
    <row r="4" spans="1:50" s="24" customFormat="1" ht="10.5" customHeight="1" x14ac:dyDescent="0.2">
      <c r="A4" s="24" t="s">
        <v>15</v>
      </c>
      <c r="B4" s="25" t="s">
        <v>16</v>
      </c>
      <c r="C4" s="25" t="s">
        <v>17</v>
      </c>
      <c r="D4" s="25" t="s">
        <v>26</v>
      </c>
      <c r="E4" s="24" t="s">
        <v>17</v>
      </c>
      <c r="F4" s="24" t="s">
        <v>880</v>
      </c>
      <c r="G4" s="25" t="s">
        <v>27</v>
      </c>
      <c r="H4" s="24" t="s">
        <v>17</v>
      </c>
      <c r="I4" s="28" t="s">
        <v>20</v>
      </c>
      <c r="J4" s="28"/>
      <c r="K4" s="24" t="s">
        <v>35</v>
      </c>
      <c r="M4" s="24" t="s">
        <v>28</v>
      </c>
      <c r="N4" s="24" t="s">
        <v>29</v>
      </c>
      <c r="O4" s="25" t="s">
        <v>30</v>
      </c>
      <c r="P4" s="25" t="s">
        <v>31</v>
      </c>
      <c r="Q4" s="25">
        <v>440</v>
      </c>
      <c r="R4" s="25">
        <v>1300</v>
      </c>
    </row>
    <row r="5" spans="1:50" s="24" customFormat="1" ht="10.5" customHeight="1" x14ac:dyDescent="0.2">
      <c r="A5" s="24" t="s">
        <v>15</v>
      </c>
      <c r="B5" s="25" t="s">
        <v>16</v>
      </c>
      <c r="C5" s="25" t="s">
        <v>32</v>
      </c>
      <c r="D5" s="25" t="s">
        <v>33</v>
      </c>
      <c r="E5" s="24" t="s">
        <v>32</v>
      </c>
      <c r="F5" s="24" t="s">
        <v>33</v>
      </c>
      <c r="G5" s="25" t="s">
        <v>34</v>
      </c>
      <c r="H5" s="24" t="s">
        <v>17</v>
      </c>
      <c r="I5" s="28" t="s">
        <v>20</v>
      </c>
      <c r="J5" s="28"/>
      <c r="K5" s="24" t="s">
        <v>35</v>
      </c>
      <c r="M5" s="24" t="s">
        <v>36</v>
      </c>
      <c r="N5" s="24" t="s">
        <v>37</v>
      </c>
      <c r="O5" s="25" t="s">
        <v>38</v>
      </c>
      <c r="P5" s="25" t="s">
        <v>39</v>
      </c>
      <c r="Q5" s="25">
        <v>200</v>
      </c>
      <c r="R5" s="25">
        <v>510</v>
      </c>
      <c r="S5" s="25" t="s">
        <v>40</v>
      </c>
      <c r="T5" s="25" t="s">
        <v>41</v>
      </c>
    </row>
    <row r="6" spans="1:50" s="24" customFormat="1" ht="10.5" customHeight="1" x14ac:dyDescent="0.2">
      <c r="A6" s="24" t="s">
        <v>15</v>
      </c>
      <c r="B6" s="25" t="s">
        <v>16</v>
      </c>
      <c r="C6" s="25" t="s">
        <v>32</v>
      </c>
      <c r="D6" s="25" t="s">
        <v>18</v>
      </c>
      <c r="E6" s="24" t="s">
        <v>32</v>
      </c>
      <c r="F6" s="24" t="s">
        <v>881</v>
      </c>
      <c r="G6" s="25" t="s">
        <v>42</v>
      </c>
      <c r="H6" s="24" t="s">
        <v>17</v>
      </c>
      <c r="I6" s="28" t="s">
        <v>20</v>
      </c>
      <c r="J6" s="28"/>
      <c r="K6" s="24" t="s">
        <v>73</v>
      </c>
      <c r="M6" s="24" t="s">
        <v>22</v>
      </c>
      <c r="N6" s="24" t="s">
        <v>29</v>
      </c>
      <c r="O6" s="25" t="s">
        <v>43</v>
      </c>
      <c r="P6" s="25" t="s">
        <v>44</v>
      </c>
      <c r="Q6" s="25">
        <v>450</v>
      </c>
      <c r="R6" s="25">
        <v>850</v>
      </c>
      <c r="T6" s="25" t="s">
        <v>45</v>
      </c>
    </row>
    <row r="7" spans="1:50" s="24" customFormat="1" ht="10.5" customHeight="1" x14ac:dyDescent="0.2">
      <c r="A7" s="24" t="s">
        <v>46</v>
      </c>
      <c r="B7" s="25" t="s">
        <v>47</v>
      </c>
      <c r="C7" s="25" t="s">
        <v>48</v>
      </c>
      <c r="D7" s="25" t="s">
        <v>49</v>
      </c>
      <c r="E7" s="25" t="s">
        <v>48</v>
      </c>
      <c r="F7" s="25" t="s">
        <v>49</v>
      </c>
      <c r="G7" s="25" t="s">
        <v>50</v>
      </c>
      <c r="H7" s="24" t="s">
        <v>874</v>
      </c>
      <c r="I7" s="28" t="s">
        <v>20</v>
      </c>
      <c r="J7" s="28"/>
      <c r="K7" s="24" t="s">
        <v>51</v>
      </c>
      <c r="M7" s="24" t="s">
        <v>52</v>
      </c>
      <c r="N7" s="24" t="s">
        <v>53</v>
      </c>
      <c r="O7" s="25" t="s">
        <v>54</v>
      </c>
      <c r="P7" s="25" t="s">
        <v>55</v>
      </c>
      <c r="Q7" s="25">
        <v>100</v>
      </c>
      <c r="R7" s="25">
        <v>400</v>
      </c>
    </row>
    <row r="8" spans="1:50" s="24" customFormat="1" ht="10.5" customHeight="1" x14ac:dyDescent="0.2">
      <c r="A8" s="24" t="s">
        <v>46</v>
      </c>
      <c r="B8" s="25" t="s">
        <v>47</v>
      </c>
      <c r="C8" s="25" t="s">
        <v>56</v>
      </c>
      <c r="D8" s="24" t="s">
        <v>57</v>
      </c>
      <c r="E8" s="25" t="s">
        <v>56</v>
      </c>
      <c r="F8" s="24" t="s">
        <v>57</v>
      </c>
      <c r="G8" s="24" t="s">
        <v>58</v>
      </c>
      <c r="H8" s="24" t="s">
        <v>874</v>
      </c>
      <c r="I8" s="28" t="s">
        <v>20</v>
      </c>
      <c r="J8" s="28"/>
      <c r="K8" s="24" t="s">
        <v>51</v>
      </c>
      <c r="M8" s="24" t="s">
        <v>59</v>
      </c>
      <c r="N8" s="24" t="s">
        <v>60</v>
      </c>
      <c r="O8" s="24" t="s">
        <v>61</v>
      </c>
      <c r="P8" s="24" t="s">
        <v>62</v>
      </c>
      <c r="Q8" s="24">
        <v>0</v>
      </c>
      <c r="R8" s="24">
        <v>2000</v>
      </c>
    </row>
    <row r="9" spans="1:50" s="24" customFormat="1" ht="10.5" customHeight="1" x14ac:dyDescent="0.2">
      <c r="A9" s="24" t="s">
        <v>46</v>
      </c>
      <c r="B9" s="25" t="s">
        <v>47</v>
      </c>
      <c r="C9" s="25" t="s">
        <v>56</v>
      </c>
      <c r="D9" s="25" t="s">
        <v>63</v>
      </c>
      <c r="E9" s="25" t="s">
        <v>56</v>
      </c>
      <c r="F9" s="25" t="s">
        <v>63</v>
      </c>
      <c r="G9" s="25" t="s">
        <v>64</v>
      </c>
      <c r="H9" s="24" t="s">
        <v>874</v>
      </c>
      <c r="I9" s="28" t="s">
        <v>20</v>
      </c>
      <c r="J9" s="28"/>
      <c r="K9" s="24" t="s">
        <v>73</v>
      </c>
      <c r="M9" s="24" t="s">
        <v>65</v>
      </c>
      <c r="N9" s="24" t="s">
        <v>29</v>
      </c>
      <c r="O9" s="25" t="s">
        <v>54</v>
      </c>
      <c r="P9" s="25" t="s">
        <v>66</v>
      </c>
      <c r="Q9" s="25">
        <v>90</v>
      </c>
      <c r="R9" s="25">
        <v>600</v>
      </c>
    </row>
    <row r="10" spans="1:50" s="24" customFormat="1" ht="10.5" customHeight="1" x14ac:dyDescent="0.2">
      <c r="A10" s="24" t="s">
        <v>67</v>
      </c>
      <c r="B10" s="25" t="s">
        <v>68</v>
      </c>
      <c r="C10" s="25" t="s">
        <v>69</v>
      </c>
      <c r="D10" s="25" t="s">
        <v>70</v>
      </c>
      <c r="E10" s="25" t="s">
        <v>69</v>
      </c>
      <c r="F10" s="25" t="s">
        <v>70</v>
      </c>
      <c r="G10" s="25" t="s">
        <v>71</v>
      </c>
      <c r="H10" s="24" t="s">
        <v>874</v>
      </c>
      <c r="I10" s="28" t="s">
        <v>72</v>
      </c>
      <c r="J10" s="28"/>
      <c r="K10" s="24" t="s">
        <v>73</v>
      </c>
      <c r="L10" s="24" t="s">
        <v>74</v>
      </c>
      <c r="M10" s="24" t="s">
        <v>22</v>
      </c>
      <c r="N10" s="24" t="s">
        <v>75</v>
      </c>
      <c r="O10" s="25" t="s">
        <v>76</v>
      </c>
      <c r="P10" s="24" t="s">
        <v>77</v>
      </c>
      <c r="Q10" s="25">
        <v>0</v>
      </c>
      <c r="R10" s="25">
        <v>732</v>
      </c>
    </row>
    <row r="11" spans="1:50" s="24" customFormat="1" ht="10.5" customHeight="1" x14ac:dyDescent="0.2">
      <c r="A11" s="24" t="s">
        <v>67</v>
      </c>
      <c r="B11" s="25" t="s">
        <v>68</v>
      </c>
      <c r="C11" s="25" t="s">
        <v>69</v>
      </c>
      <c r="D11" s="25" t="s">
        <v>78</v>
      </c>
      <c r="E11" s="24" t="s">
        <v>69</v>
      </c>
      <c r="F11" s="24" t="s">
        <v>912</v>
      </c>
      <c r="G11" s="25" t="s">
        <v>79</v>
      </c>
      <c r="H11" s="24" t="s">
        <v>874</v>
      </c>
      <c r="I11" s="28" t="s">
        <v>20</v>
      </c>
      <c r="J11" s="28"/>
      <c r="K11" s="24" t="s">
        <v>103</v>
      </c>
      <c r="M11" s="24" t="s">
        <v>80</v>
      </c>
      <c r="N11" s="24" t="s">
        <v>81</v>
      </c>
      <c r="O11" s="25" t="s">
        <v>76</v>
      </c>
      <c r="P11" s="25" t="s">
        <v>82</v>
      </c>
      <c r="Q11" s="25">
        <v>180</v>
      </c>
      <c r="R11" s="25">
        <v>600</v>
      </c>
    </row>
    <row r="12" spans="1:50" s="24" customFormat="1" ht="10.5" customHeight="1" x14ac:dyDescent="0.2">
      <c r="A12" s="24" t="s">
        <v>67</v>
      </c>
      <c r="B12" s="25" t="s">
        <v>68</v>
      </c>
      <c r="C12" s="25" t="s">
        <v>69</v>
      </c>
      <c r="D12" s="25" t="s">
        <v>83</v>
      </c>
      <c r="E12" s="24" t="s">
        <v>69</v>
      </c>
      <c r="F12" s="24" t="s">
        <v>882</v>
      </c>
      <c r="G12" s="25" t="s">
        <v>84</v>
      </c>
      <c r="H12" s="24" t="s">
        <v>874</v>
      </c>
      <c r="I12" s="28" t="s">
        <v>20</v>
      </c>
      <c r="J12" s="28"/>
      <c r="K12" s="24" t="s">
        <v>73</v>
      </c>
      <c r="L12" s="25"/>
      <c r="M12" s="24" t="s">
        <v>36</v>
      </c>
      <c r="N12" s="24" t="s">
        <v>85</v>
      </c>
      <c r="O12" s="25" t="s">
        <v>86</v>
      </c>
      <c r="P12" s="25" t="s">
        <v>87</v>
      </c>
      <c r="Q12" s="25">
        <v>220</v>
      </c>
      <c r="R12" s="25">
        <v>450</v>
      </c>
    </row>
    <row r="13" spans="1:50" s="24" customFormat="1" ht="10.5" customHeight="1" x14ac:dyDescent="0.2">
      <c r="A13" s="24" t="s">
        <v>67</v>
      </c>
      <c r="B13" s="25" t="s">
        <v>68</v>
      </c>
      <c r="C13" s="25" t="s">
        <v>69</v>
      </c>
      <c r="D13" s="25" t="s">
        <v>18</v>
      </c>
      <c r="E13" s="24" t="s">
        <v>69</v>
      </c>
      <c r="F13" s="24" t="s">
        <v>883</v>
      </c>
      <c r="G13" s="25" t="s">
        <v>88</v>
      </c>
      <c r="H13" s="24" t="s">
        <v>874</v>
      </c>
      <c r="I13" s="28" t="s">
        <v>20</v>
      </c>
      <c r="J13" s="28"/>
      <c r="K13" s="24" t="s">
        <v>73</v>
      </c>
      <c r="L13" s="25"/>
      <c r="M13" s="24" t="s">
        <v>36</v>
      </c>
      <c r="N13" s="24" t="s">
        <v>89</v>
      </c>
      <c r="O13" s="25" t="s">
        <v>90</v>
      </c>
      <c r="P13" s="25" t="s">
        <v>91</v>
      </c>
      <c r="Q13" s="25">
        <v>340</v>
      </c>
      <c r="R13" s="25">
        <v>450</v>
      </c>
    </row>
    <row r="14" spans="1:50" s="24" customFormat="1" ht="10.5" customHeight="1" x14ac:dyDescent="0.2">
      <c r="A14" s="24" t="s">
        <v>67</v>
      </c>
      <c r="B14" s="25" t="s">
        <v>68</v>
      </c>
      <c r="C14" s="25" t="s">
        <v>69</v>
      </c>
      <c r="D14" s="25" t="s">
        <v>92</v>
      </c>
      <c r="E14" s="24" t="s">
        <v>69</v>
      </c>
      <c r="F14" s="24" t="s">
        <v>884</v>
      </c>
      <c r="G14" s="25" t="s">
        <v>93</v>
      </c>
      <c r="H14" s="24" t="s">
        <v>874</v>
      </c>
      <c r="I14" s="28" t="s">
        <v>20</v>
      </c>
      <c r="J14" s="28"/>
      <c r="K14" s="24" t="s">
        <v>51</v>
      </c>
      <c r="L14" s="25"/>
      <c r="M14" s="24" t="s">
        <v>94</v>
      </c>
      <c r="N14" s="24" t="s">
        <v>95</v>
      </c>
      <c r="O14" s="25" t="s">
        <v>96</v>
      </c>
      <c r="P14" s="25" t="s">
        <v>97</v>
      </c>
      <c r="Q14" s="25">
        <v>220</v>
      </c>
      <c r="R14" s="25">
        <v>500</v>
      </c>
    </row>
    <row r="15" spans="1:50" s="24" customFormat="1" ht="10.5" customHeight="1" x14ac:dyDescent="0.2">
      <c r="A15" s="24" t="s">
        <v>98</v>
      </c>
      <c r="B15" s="24" t="s">
        <v>99</v>
      </c>
      <c r="C15" s="25" t="s">
        <v>100</v>
      </c>
      <c r="D15" s="25" t="s">
        <v>101</v>
      </c>
      <c r="E15" s="24" t="s">
        <v>100</v>
      </c>
      <c r="F15" s="24" t="s">
        <v>885</v>
      </c>
      <c r="G15" s="25" t="s">
        <v>102</v>
      </c>
      <c r="H15" s="24" t="s">
        <v>874</v>
      </c>
      <c r="I15" s="28" t="s">
        <v>20</v>
      </c>
      <c r="J15" s="28"/>
      <c r="K15" s="24" t="s">
        <v>51</v>
      </c>
      <c r="L15" s="24" t="s">
        <v>913</v>
      </c>
      <c r="M15" s="24" t="s">
        <v>65</v>
      </c>
      <c r="N15" s="24" t="s">
        <v>89</v>
      </c>
      <c r="O15" s="25" t="s">
        <v>104</v>
      </c>
      <c r="P15" s="25" t="s">
        <v>105</v>
      </c>
      <c r="Q15" s="25">
        <v>100</v>
      </c>
      <c r="R15" s="25">
        <v>1200</v>
      </c>
    </row>
    <row r="16" spans="1:50" s="24" customFormat="1" ht="10.5" customHeight="1" x14ac:dyDescent="0.2">
      <c r="A16" s="24" t="s">
        <v>98</v>
      </c>
      <c r="B16" s="24" t="s">
        <v>99</v>
      </c>
      <c r="C16" s="25" t="s">
        <v>100</v>
      </c>
      <c r="D16" s="25" t="s">
        <v>106</v>
      </c>
      <c r="E16" s="25" t="s">
        <v>100</v>
      </c>
      <c r="F16" s="25" t="s">
        <v>106</v>
      </c>
      <c r="G16" s="25" t="s">
        <v>107</v>
      </c>
      <c r="H16" s="24" t="s">
        <v>874</v>
      </c>
      <c r="I16" s="28" t="s">
        <v>20</v>
      </c>
      <c r="J16" s="28"/>
      <c r="K16" s="24" t="s">
        <v>73</v>
      </c>
      <c r="L16" s="24" t="s">
        <v>914</v>
      </c>
      <c r="M16" s="24" t="s">
        <v>108</v>
      </c>
      <c r="N16" s="24" t="s">
        <v>109</v>
      </c>
      <c r="O16" s="25" t="s">
        <v>110</v>
      </c>
      <c r="P16" s="25" t="s">
        <v>111</v>
      </c>
      <c r="Q16" s="25">
        <v>125</v>
      </c>
      <c r="R16" s="25">
        <v>820</v>
      </c>
    </row>
    <row r="17" spans="1:20" s="24" customFormat="1" ht="10.5" customHeight="1" x14ac:dyDescent="0.2">
      <c r="A17" s="24" t="s">
        <v>112</v>
      </c>
      <c r="B17" s="24" t="s">
        <v>113</v>
      </c>
      <c r="C17" s="25" t="s">
        <v>114</v>
      </c>
      <c r="D17" s="24" t="s">
        <v>115</v>
      </c>
      <c r="E17" s="25" t="s">
        <v>114</v>
      </c>
      <c r="F17" s="24" t="s">
        <v>115</v>
      </c>
      <c r="G17" s="25" t="s">
        <v>116</v>
      </c>
      <c r="H17" s="24" t="s">
        <v>874</v>
      </c>
      <c r="I17" s="28" t="s">
        <v>20</v>
      </c>
      <c r="J17" s="28"/>
      <c r="K17" s="24" t="s">
        <v>35</v>
      </c>
      <c r="L17" s="25"/>
      <c r="M17" s="24" t="s">
        <v>36</v>
      </c>
      <c r="N17" s="24" t="s">
        <v>85</v>
      </c>
      <c r="O17" s="25" t="s">
        <v>117</v>
      </c>
      <c r="P17" s="25" t="s">
        <v>118</v>
      </c>
      <c r="Q17" s="25">
        <v>800</v>
      </c>
      <c r="R17" s="25">
        <v>880</v>
      </c>
    </row>
    <row r="18" spans="1:20" s="24" customFormat="1" ht="10.5" customHeight="1" x14ac:dyDescent="0.2">
      <c r="A18" s="24" t="s">
        <v>112</v>
      </c>
      <c r="B18" s="24" t="s">
        <v>113</v>
      </c>
      <c r="C18" s="25" t="s">
        <v>114</v>
      </c>
      <c r="D18" s="24" t="s">
        <v>119</v>
      </c>
      <c r="E18" s="25" t="s">
        <v>114</v>
      </c>
      <c r="F18" s="24" t="s">
        <v>119</v>
      </c>
      <c r="G18" s="25" t="s">
        <v>120</v>
      </c>
      <c r="H18" s="24" t="s">
        <v>874</v>
      </c>
      <c r="I18" s="28" t="s">
        <v>20</v>
      </c>
      <c r="J18" s="28"/>
      <c r="K18" s="24" t="s">
        <v>35</v>
      </c>
      <c r="L18" s="25"/>
      <c r="M18" s="24" t="s">
        <v>36</v>
      </c>
      <c r="N18" s="24" t="s">
        <v>85</v>
      </c>
      <c r="O18" s="25" t="s">
        <v>121</v>
      </c>
      <c r="P18" s="25" t="s">
        <v>122</v>
      </c>
      <c r="Q18" s="25">
        <v>590</v>
      </c>
      <c r="R18" s="25">
        <v>700</v>
      </c>
    </row>
    <row r="19" spans="1:20" s="24" customFormat="1" ht="10.5" customHeight="1" x14ac:dyDescent="0.2">
      <c r="A19" s="24" t="s">
        <v>112</v>
      </c>
      <c r="B19" s="24" t="s">
        <v>113</v>
      </c>
      <c r="C19" s="25" t="s">
        <v>114</v>
      </c>
      <c r="D19" s="25" t="s">
        <v>123</v>
      </c>
      <c r="E19" s="25" t="s">
        <v>114</v>
      </c>
      <c r="F19" s="25" t="s">
        <v>123</v>
      </c>
      <c r="G19" s="25" t="s">
        <v>124</v>
      </c>
      <c r="H19" s="24" t="s">
        <v>874</v>
      </c>
      <c r="I19" s="28" t="s">
        <v>20</v>
      </c>
      <c r="J19" s="28"/>
      <c r="K19" s="24" t="s">
        <v>35</v>
      </c>
      <c r="L19" s="25"/>
      <c r="M19" s="24" t="s">
        <v>109</v>
      </c>
      <c r="N19" s="24" t="s">
        <v>81</v>
      </c>
      <c r="O19" s="25" t="s">
        <v>125</v>
      </c>
      <c r="P19" s="25" t="s">
        <v>126</v>
      </c>
      <c r="Q19" s="25">
        <v>183</v>
      </c>
      <c r="R19" s="25">
        <v>1000</v>
      </c>
    </row>
    <row r="20" spans="1:20" s="24" customFormat="1" ht="10.5" customHeight="1" x14ac:dyDescent="0.2">
      <c r="A20" s="24" t="s">
        <v>127</v>
      </c>
      <c r="B20" s="24" t="s">
        <v>128</v>
      </c>
      <c r="C20" s="25" t="s">
        <v>129</v>
      </c>
      <c r="D20" s="25" t="s">
        <v>130</v>
      </c>
      <c r="E20" s="25" t="s">
        <v>129</v>
      </c>
      <c r="F20" s="25" t="s">
        <v>130</v>
      </c>
      <c r="G20" s="24" t="s">
        <v>131</v>
      </c>
      <c r="H20" s="24" t="s">
        <v>874</v>
      </c>
      <c r="I20" s="28" t="s">
        <v>20</v>
      </c>
      <c r="J20" s="28"/>
      <c r="K20" s="24" t="s">
        <v>51</v>
      </c>
      <c r="M20" s="24" t="s">
        <v>132</v>
      </c>
      <c r="N20" s="24" t="s">
        <v>81</v>
      </c>
      <c r="O20" s="25" t="s">
        <v>133</v>
      </c>
      <c r="P20" s="25" t="s">
        <v>134</v>
      </c>
      <c r="Q20" s="25">
        <v>40</v>
      </c>
      <c r="R20" s="25">
        <v>1800</v>
      </c>
    </row>
    <row r="21" spans="1:20" s="24" customFormat="1" ht="10.5" customHeight="1" x14ac:dyDescent="0.2">
      <c r="A21" s="24" t="s">
        <v>127</v>
      </c>
      <c r="B21" s="24" t="s">
        <v>128</v>
      </c>
      <c r="C21" s="25" t="s">
        <v>135</v>
      </c>
      <c r="D21" s="25" t="s">
        <v>136</v>
      </c>
      <c r="E21" s="25" t="s">
        <v>135</v>
      </c>
      <c r="F21" s="25" t="s">
        <v>136</v>
      </c>
      <c r="G21" s="25" t="s">
        <v>137</v>
      </c>
      <c r="H21" s="24" t="s">
        <v>874</v>
      </c>
      <c r="I21" s="28" t="s">
        <v>138</v>
      </c>
      <c r="J21" s="28"/>
      <c r="K21" s="24" t="s">
        <v>35</v>
      </c>
      <c r="L21" s="25"/>
      <c r="M21" s="24" t="s">
        <v>139</v>
      </c>
      <c r="N21" s="24" t="s">
        <v>37</v>
      </c>
      <c r="O21" s="25" t="s">
        <v>140</v>
      </c>
      <c r="P21" s="24" t="s">
        <v>141</v>
      </c>
      <c r="Q21" s="25">
        <v>0</v>
      </c>
      <c r="R21" s="25">
        <v>3500</v>
      </c>
      <c r="T21" s="25" t="s">
        <v>142</v>
      </c>
    </row>
    <row r="22" spans="1:20" s="24" customFormat="1" ht="10.5" customHeight="1" x14ac:dyDescent="0.2">
      <c r="A22" s="24" t="s">
        <v>143</v>
      </c>
      <c r="B22" s="25" t="s">
        <v>144</v>
      </c>
      <c r="C22" s="25" t="s">
        <v>145</v>
      </c>
      <c r="D22" s="25" t="s">
        <v>83</v>
      </c>
      <c r="E22" s="24" t="s">
        <v>145</v>
      </c>
      <c r="F22" s="24" t="s">
        <v>886</v>
      </c>
      <c r="G22" s="25" t="s">
        <v>146</v>
      </c>
      <c r="H22" s="24" t="s">
        <v>874</v>
      </c>
      <c r="I22" s="28" t="s">
        <v>20</v>
      </c>
      <c r="J22" s="28" t="s">
        <v>72</v>
      </c>
      <c r="K22" s="24" t="s">
        <v>103</v>
      </c>
      <c r="L22" s="25"/>
      <c r="M22" s="24" t="s">
        <v>36</v>
      </c>
      <c r="N22" s="24" t="s">
        <v>147</v>
      </c>
      <c r="O22" s="25" t="s">
        <v>148</v>
      </c>
      <c r="P22" s="25" t="s">
        <v>149</v>
      </c>
      <c r="Q22" s="25">
        <v>130</v>
      </c>
      <c r="R22" s="25">
        <v>315</v>
      </c>
    </row>
    <row r="23" spans="1:20" s="24" customFormat="1" ht="10.5" customHeight="1" x14ac:dyDescent="0.2">
      <c r="A23" s="24" t="s">
        <v>150</v>
      </c>
      <c r="B23" s="25" t="s">
        <v>151</v>
      </c>
      <c r="C23" s="25" t="s">
        <v>152</v>
      </c>
      <c r="D23" s="25" t="s">
        <v>18</v>
      </c>
      <c r="E23" s="24" t="s">
        <v>152</v>
      </c>
      <c r="F23" s="24" t="s">
        <v>887</v>
      </c>
      <c r="G23" s="25" t="s">
        <v>153</v>
      </c>
      <c r="H23" s="24" t="s">
        <v>874</v>
      </c>
      <c r="I23" s="28" t="s">
        <v>20</v>
      </c>
      <c r="J23" s="28"/>
      <c r="K23" s="24" t="s">
        <v>35</v>
      </c>
      <c r="L23" s="25"/>
      <c r="M23" s="24" t="s">
        <v>154</v>
      </c>
      <c r="N23" s="24" t="s">
        <v>155</v>
      </c>
      <c r="O23" s="25" t="s">
        <v>86</v>
      </c>
      <c r="P23" s="25" t="s">
        <v>156</v>
      </c>
      <c r="Q23" s="25">
        <v>300</v>
      </c>
      <c r="R23" s="25">
        <v>400</v>
      </c>
    </row>
    <row r="24" spans="1:20" s="24" customFormat="1" ht="10.5" customHeight="1" x14ac:dyDescent="0.2">
      <c r="A24" s="24" t="s">
        <v>157</v>
      </c>
      <c r="B24" s="25" t="s">
        <v>158</v>
      </c>
      <c r="C24" s="25" t="s">
        <v>929</v>
      </c>
      <c r="D24" s="25" t="s">
        <v>930</v>
      </c>
      <c r="E24" s="25" t="s">
        <v>929</v>
      </c>
      <c r="F24" s="25" t="s">
        <v>930</v>
      </c>
      <c r="G24" s="25" t="s">
        <v>931</v>
      </c>
      <c r="H24" s="24" t="s">
        <v>874</v>
      </c>
      <c r="I24" s="28" t="s">
        <v>162</v>
      </c>
      <c r="J24" s="28"/>
      <c r="K24" s="24" t="s">
        <v>163</v>
      </c>
      <c r="L24" s="25"/>
      <c r="M24" s="24" t="s">
        <v>641</v>
      </c>
      <c r="N24" s="24" t="s">
        <v>85</v>
      </c>
      <c r="O24" s="25" t="s">
        <v>932</v>
      </c>
      <c r="P24" s="25" t="s">
        <v>480</v>
      </c>
      <c r="Q24" s="25">
        <v>0</v>
      </c>
      <c r="R24" s="25">
        <v>40</v>
      </c>
      <c r="T24" s="24" t="s">
        <v>946</v>
      </c>
    </row>
    <row r="25" spans="1:20" s="24" customFormat="1" ht="10.5" customHeight="1" x14ac:dyDescent="0.2">
      <c r="A25" s="24" t="s">
        <v>157</v>
      </c>
      <c r="B25" s="25" t="s">
        <v>158</v>
      </c>
      <c r="C25" s="25" t="s">
        <v>159</v>
      </c>
      <c r="D25" s="25" t="s">
        <v>160</v>
      </c>
      <c r="E25" s="25" t="s">
        <v>159</v>
      </c>
      <c r="F25" s="25" t="s">
        <v>160</v>
      </c>
      <c r="G25" s="25" t="s">
        <v>161</v>
      </c>
      <c r="H25" s="24" t="s">
        <v>876</v>
      </c>
      <c r="I25" s="28" t="s">
        <v>162</v>
      </c>
      <c r="J25" s="28"/>
      <c r="K25" s="24" t="s">
        <v>163</v>
      </c>
      <c r="L25" s="25"/>
      <c r="M25" s="24" t="s">
        <v>94</v>
      </c>
      <c r="N25" s="24" t="s">
        <v>85</v>
      </c>
      <c r="O25" s="25" t="s">
        <v>164</v>
      </c>
      <c r="P25" s="24">
        <v>0</v>
      </c>
      <c r="Q25" s="24">
        <v>0</v>
      </c>
      <c r="S25" s="25" t="s">
        <v>165</v>
      </c>
    </row>
    <row r="26" spans="1:20" ht="10.5" customHeight="1" x14ac:dyDescent="0.2">
      <c r="A26" s="24" t="s">
        <v>157</v>
      </c>
      <c r="B26" s="25" t="s">
        <v>158</v>
      </c>
      <c r="C26" s="25" t="s">
        <v>159</v>
      </c>
      <c r="D26" s="24" t="s">
        <v>166</v>
      </c>
      <c r="E26" s="25" t="s">
        <v>159</v>
      </c>
      <c r="F26" s="24" t="s">
        <v>166</v>
      </c>
      <c r="G26" s="24" t="s">
        <v>167</v>
      </c>
      <c r="H26" s="24" t="s">
        <v>876</v>
      </c>
      <c r="I26" s="28" t="s">
        <v>168</v>
      </c>
      <c r="J26" s="28"/>
      <c r="K26" s="24" t="s">
        <v>736</v>
      </c>
      <c r="L26" s="24"/>
      <c r="M26" s="24" t="s">
        <v>169</v>
      </c>
      <c r="N26" s="24" t="s">
        <v>170</v>
      </c>
      <c r="O26" s="24" t="s">
        <v>171</v>
      </c>
      <c r="P26" s="24"/>
      <c r="Q26" s="24"/>
      <c r="R26" s="24"/>
      <c r="S26" s="25"/>
      <c r="T26" s="24"/>
    </row>
    <row r="27" spans="1:20" s="24" customFormat="1" ht="10.5" customHeight="1" x14ac:dyDescent="0.2">
      <c r="A27" s="24" t="s">
        <v>157</v>
      </c>
      <c r="B27" s="25" t="s">
        <v>158</v>
      </c>
      <c r="C27" s="25" t="s">
        <v>159</v>
      </c>
      <c r="D27" s="25" t="s">
        <v>172</v>
      </c>
      <c r="E27" s="25" t="s">
        <v>159</v>
      </c>
      <c r="F27" s="25" t="s">
        <v>172</v>
      </c>
      <c r="G27" s="25" t="s">
        <v>173</v>
      </c>
      <c r="H27" s="24" t="s">
        <v>876</v>
      </c>
      <c r="I27" s="28" t="s">
        <v>162</v>
      </c>
      <c r="J27" s="28"/>
      <c r="K27" s="24" t="s">
        <v>736</v>
      </c>
      <c r="L27" s="25"/>
      <c r="M27" s="24" t="s">
        <v>174</v>
      </c>
      <c r="N27" s="24" t="s">
        <v>29</v>
      </c>
      <c r="O27" s="25" t="s">
        <v>175</v>
      </c>
      <c r="P27" s="24">
        <v>0</v>
      </c>
      <c r="Q27" s="24">
        <v>0</v>
      </c>
      <c r="S27" s="25" t="s">
        <v>176</v>
      </c>
      <c r="T27" s="25" t="s">
        <v>177</v>
      </c>
    </row>
    <row r="28" spans="1:20" s="24" customFormat="1" ht="10.5" customHeight="1" x14ac:dyDescent="0.2">
      <c r="A28" s="24" t="s">
        <v>178</v>
      </c>
      <c r="B28" s="24" t="s">
        <v>179</v>
      </c>
      <c r="C28" s="25" t="s">
        <v>180</v>
      </c>
      <c r="D28" s="25" t="s">
        <v>181</v>
      </c>
      <c r="E28" s="25" t="s">
        <v>180</v>
      </c>
      <c r="F28" s="25" t="s">
        <v>181</v>
      </c>
      <c r="G28" s="25" t="s">
        <v>182</v>
      </c>
      <c r="H28" s="24" t="s">
        <v>876</v>
      </c>
      <c r="I28" s="28" t="s">
        <v>162</v>
      </c>
      <c r="J28" s="28"/>
      <c r="K28" s="24" t="s">
        <v>103</v>
      </c>
      <c r="L28" s="24" t="s">
        <v>183</v>
      </c>
      <c r="M28" s="24" t="s">
        <v>109</v>
      </c>
      <c r="N28" s="24" t="s">
        <v>29</v>
      </c>
      <c r="O28" s="25" t="s">
        <v>184</v>
      </c>
      <c r="T28" s="25" t="s">
        <v>185</v>
      </c>
    </row>
    <row r="29" spans="1:20" s="42" customFormat="1" ht="10.5" customHeight="1" x14ac:dyDescent="0.2">
      <c r="A29" s="42" t="s">
        <v>186</v>
      </c>
      <c r="B29" s="43" t="s">
        <v>187</v>
      </c>
      <c r="C29" s="43" t="s">
        <v>188</v>
      </c>
      <c r="D29" s="42" t="s">
        <v>950</v>
      </c>
      <c r="E29" s="43" t="s">
        <v>188</v>
      </c>
      <c r="F29" s="42" t="s">
        <v>189</v>
      </c>
      <c r="G29" s="42" t="s">
        <v>190</v>
      </c>
      <c r="H29" s="42" t="s">
        <v>876</v>
      </c>
      <c r="I29" s="44" t="s">
        <v>162</v>
      </c>
      <c r="J29" s="44" t="s">
        <v>223</v>
      </c>
      <c r="K29" s="42" t="s">
        <v>103</v>
      </c>
      <c r="L29" s="42" t="s">
        <v>183</v>
      </c>
      <c r="M29" s="42" t="s">
        <v>109</v>
      </c>
      <c r="N29" s="42" t="s">
        <v>191</v>
      </c>
      <c r="O29" s="42" t="s">
        <v>192</v>
      </c>
      <c r="T29" s="43" t="s">
        <v>193</v>
      </c>
    </row>
    <row r="30" spans="1:20" s="42" customFormat="1" ht="10.5" customHeight="1" x14ac:dyDescent="0.2">
      <c r="A30" s="42" t="s">
        <v>186</v>
      </c>
      <c r="B30" s="43" t="s">
        <v>187</v>
      </c>
      <c r="C30" s="43" t="s">
        <v>188</v>
      </c>
      <c r="D30" s="42" t="s">
        <v>950</v>
      </c>
      <c r="E30" s="43" t="s">
        <v>188</v>
      </c>
      <c r="F30" s="42" t="s">
        <v>194</v>
      </c>
      <c r="G30" s="42" t="s">
        <v>195</v>
      </c>
      <c r="H30" s="42" t="s">
        <v>876</v>
      </c>
      <c r="I30" s="44" t="s">
        <v>162</v>
      </c>
      <c r="J30" s="44"/>
      <c r="K30" s="42" t="s">
        <v>103</v>
      </c>
      <c r="L30" s="42" t="s">
        <v>183</v>
      </c>
      <c r="M30" s="42" t="s">
        <v>109</v>
      </c>
      <c r="N30" s="42" t="s">
        <v>191</v>
      </c>
      <c r="O30" s="42" t="s">
        <v>196</v>
      </c>
      <c r="T30" s="43"/>
    </row>
    <row r="31" spans="1:20" s="42" customFormat="1" ht="10.5" customHeight="1" x14ac:dyDescent="0.2">
      <c r="A31" s="42" t="s">
        <v>186</v>
      </c>
      <c r="B31" s="43" t="s">
        <v>187</v>
      </c>
      <c r="C31" s="43" t="s">
        <v>188</v>
      </c>
      <c r="D31" s="42" t="s">
        <v>950</v>
      </c>
      <c r="E31" s="43" t="s">
        <v>188</v>
      </c>
      <c r="F31" s="42" t="s">
        <v>936</v>
      </c>
      <c r="G31" s="42" t="s">
        <v>937</v>
      </c>
      <c r="H31" s="42" t="s">
        <v>876</v>
      </c>
      <c r="I31" s="44" t="s">
        <v>162</v>
      </c>
      <c r="J31" s="44"/>
      <c r="K31" s="42" t="s">
        <v>945</v>
      </c>
      <c r="M31" s="42" t="s">
        <v>94</v>
      </c>
      <c r="N31" s="42" t="s">
        <v>85</v>
      </c>
      <c r="O31" s="42" t="s">
        <v>938</v>
      </c>
      <c r="T31" s="43"/>
    </row>
    <row r="32" spans="1:20" s="24" customFormat="1" ht="10.5" customHeight="1" x14ac:dyDescent="0.2">
      <c r="A32" s="24" t="s">
        <v>197</v>
      </c>
      <c r="B32" s="25" t="s">
        <v>198</v>
      </c>
      <c r="C32" s="24" t="s">
        <v>199</v>
      </c>
      <c r="D32" s="24" t="s">
        <v>200</v>
      </c>
      <c r="E32" s="24" t="s">
        <v>199</v>
      </c>
      <c r="F32" s="24" t="s">
        <v>200</v>
      </c>
      <c r="G32" s="24" t="s">
        <v>201</v>
      </c>
      <c r="H32" s="24" t="s">
        <v>876</v>
      </c>
      <c r="I32" s="28" t="s">
        <v>162</v>
      </c>
      <c r="J32" s="28" t="s">
        <v>223</v>
      </c>
      <c r="K32" s="24" t="s">
        <v>35</v>
      </c>
      <c r="M32" s="24" t="s">
        <v>108</v>
      </c>
      <c r="N32" s="24" t="s">
        <v>23</v>
      </c>
      <c r="O32" s="24" t="s">
        <v>202</v>
      </c>
      <c r="P32" s="24" t="s">
        <v>203</v>
      </c>
      <c r="Q32" s="24">
        <v>0</v>
      </c>
      <c r="R32" s="24">
        <v>220</v>
      </c>
      <c r="T32" s="25"/>
    </row>
    <row r="33" spans="1:20" s="24" customFormat="1" ht="10.5" customHeight="1" x14ac:dyDescent="0.2">
      <c r="A33" s="24" t="s">
        <v>197</v>
      </c>
      <c r="B33" s="25" t="s">
        <v>198</v>
      </c>
      <c r="C33" s="24" t="s">
        <v>801</v>
      </c>
      <c r="D33" s="24" t="s">
        <v>204</v>
      </c>
      <c r="E33" s="24" t="s">
        <v>801</v>
      </c>
      <c r="F33" s="24" t="s">
        <v>204</v>
      </c>
      <c r="G33" s="25" t="s">
        <v>205</v>
      </c>
      <c r="H33" s="24" t="s">
        <v>876</v>
      </c>
      <c r="I33" s="28" t="s">
        <v>162</v>
      </c>
      <c r="J33" s="28"/>
      <c r="K33" s="24" t="s">
        <v>103</v>
      </c>
      <c r="L33" s="24" t="s">
        <v>183</v>
      </c>
      <c r="M33" s="24" t="s">
        <v>206</v>
      </c>
      <c r="N33" s="24" t="s">
        <v>207</v>
      </c>
      <c r="O33" s="25" t="s">
        <v>208</v>
      </c>
      <c r="P33" s="24" t="s">
        <v>209</v>
      </c>
      <c r="Q33" s="25">
        <v>0</v>
      </c>
      <c r="R33" s="25">
        <v>100</v>
      </c>
      <c r="S33" s="25" t="s">
        <v>210</v>
      </c>
    </row>
    <row r="34" spans="1:20" s="24" customFormat="1" ht="10.5" customHeight="1" x14ac:dyDescent="0.2">
      <c r="A34" s="24" t="s">
        <v>211</v>
      </c>
      <c r="B34" s="24" t="s">
        <v>212</v>
      </c>
      <c r="C34" s="25" t="s">
        <v>213</v>
      </c>
      <c r="D34" s="25" t="s">
        <v>26</v>
      </c>
      <c r="E34" s="24" t="s">
        <v>213</v>
      </c>
      <c r="F34" s="24" t="s">
        <v>888</v>
      </c>
      <c r="G34" s="25" t="s">
        <v>214</v>
      </c>
      <c r="H34" s="24" t="s">
        <v>876</v>
      </c>
      <c r="I34" s="28" t="s">
        <v>20</v>
      </c>
      <c r="J34" s="28"/>
      <c r="K34" s="24" t="s">
        <v>35</v>
      </c>
      <c r="L34" s="25"/>
      <c r="M34" s="24" t="s">
        <v>108</v>
      </c>
      <c r="N34" s="24" t="s">
        <v>95</v>
      </c>
      <c r="O34" s="25" t="s">
        <v>215</v>
      </c>
      <c r="P34" s="25" t="s">
        <v>216</v>
      </c>
      <c r="Q34" s="25">
        <v>325</v>
      </c>
      <c r="R34" s="25">
        <v>360</v>
      </c>
      <c r="S34" s="25" t="s">
        <v>217</v>
      </c>
    </row>
    <row r="35" spans="1:20" s="24" customFormat="1" ht="10.5" customHeight="1" x14ac:dyDescent="0.2">
      <c r="A35" s="24" t="s">
        <v>218</v>
      </c>
      <c r="B35" s="24" t="s">
        <v>219</v>
      </c>
      <c r="C35" s="24" t="s">
        <v>220</v>
      </c>
      <c r="D35" s="24" t="s">
        <v>221</v>
      </c>
      <c r="E35" s="24" t="s">
        <v>220</v>
      </c>
      <c r="F35" s="24" t="s">
        <v>221</v>
      </c>
      <c r="G35" s="24" t="s">
        <v>222</v>
      </c>
      <c r="H35" s="24" t="s">
        <v>876</v>
      </c>
      <c r="I35" s="28" t="s">
        <v>223</v>
      </c>
      <c r="J35" s="28"/>
      <c r="K35" s="24" t="s">
        <v>35</v>
      </c>
      <c r="M35" s="24" t="s">
        <v>22</v>
      </c>
      <c r="N35" s="24" t="s">
        <v>224</v>
      </c>
      <c r="O35" s="24" t="s">
        <v>225</v>
      </c>
      <c r="P35" s="24" t="s">
        <v>226</v>
      </c>
      <c r="Q35" s="25">
        <v>0</v>
      </c>
      <c r="R35" s="25">
        <v>220</v>
      </c>
      <c r="S35" s="24" t="s">
        <v>227</v>
      </c>
    </row>
    <row r="36" spans="1:20" s="24" customFormat="1" ht="10.5" customHeight="1" x14ac:dyDescent="0.2">
      <c r="A36" s="24" t="s">
        <v>228</v>
      </c>
      <c r="B36" s="25" t="s">
        <v>229</v>
      </c>
      <c r="C36" s="25" t="s">
        <v>230</v>
      </c>
      <c r="D36" s="25" t="s">
        <v>231</v>
      </c>
      <c r="E36" s="25" t="s">
        <v>230</v>
      </c>
      <c r="F36" s="25" t="s">
        <v>231</v>
      </c>
      <c r="G36" s="25" t="s">
        <v>232</v>
      </c>
      <c r="H36" s="24" t="s">
        <v>876</v>
      </c>
      <c r="I36" s="28" t="s">
        <v>20</v>
      </c>
      <c r="J36" s="28" t="s">
        <v>72</v>
      </c>
      <c r="K36" s="24" t="s">
        <v>73</v>
      </c>
      <c r="L36" s="25"/>
      <c r="M36" s="24" t="s">
        <v>22</v>
      </c>
      <c r="N36" s="24" t="s">
        <v>75</v>
      </c>
      <c r="O36" s="25" t="s">
        <v>233</v>
      </c>
      <c r="P36" s="25" t="s">
        <v>234</v>
      </c>
      <c r="Q36" s="25">
        <v>90</v>
      </c>
      <c r="R36" s="25">
        <v>750</v>
      </c>
    </row>
    <row r="37" spans="1:20" s="24" customFormat="1" ht="10.5" customHeight="1" x14ac:dyDescent="0.2">
      <c r="A37" s="24" t="s">
        <v>228</v>
      </c>
      <c r="B37" s="25" t="s">
        <v>229</v>
      </c>
      <c r="C37" s="25" t="s">
        <v>230</v>
      </c>
      <c r="D37" s="25" t="s">
        <v>83</v>
      </c>
      <c r="E37" s="24" t="s">
        <v>230</v>
      </c>
      <c r="F37" s="24" t="s">
        <v>915</v>
      </c>
      <c r="G37" s="25" t="s">
        <v>235</v>
      </c>
      <c r="H37" s="24" t="s">
        <v>876</v>
      </c>
      <c r="I37" s="28" t="s">
        <v>20</v>
      </c>
      <c r="J37" s="28"/>
      <c r="K37" s="24" t="s">
        <v>73</v>
      </c>
      <c r="L37" s="25"/>
      <c r="M37" s="24" t="s">
        <v>154</v>
      </c>
      <c r="N37" s="24" t="s">
        <v>191</v>
      </c>
      <c r="O37" s="25" t="s">
        <v>236</v>
      </c>
      <c r="P37" s="24" t="s">
        <v>237</v>
      </c>
      <c r="Q37" s="24">
        <v>400</v>
      </c>
      <c r="R37" s="24">
        <v>560</v>
      </c>
      <c r="T37" s="25" t="s">
        <v>238</v>
      </c>
    </row>
    <row r="38" spans="1:20" s="24" customFormat="1" ht="10.5" customHeight="1" x14ac:dyDescent="0.2">
      <c r="A38" s="24" t="s">
        <v>239</v>
      </c>
      <c r="B38" s="24" t="s">
        <v>240</v>
      </c>
      <c r="C38" s="24" t="s">
        <v>241</v>
      </c>
      <c r="D38" s="24" t="s">
        <v>242</v>
      </c>
      <c r="E38" s="24" t="s">
        <v>889</v>
      </c>
      <c r="F38" s="24" t="s">
        <v>242</v>
      </c>
      <c r="G38" s="25" t="s">
        <v>243</v>
      </c>
      <c r="H38" s="24" t="s">
        <v>877</v>
      </c>
      <c r="I38" s="28" t="s">
        <v>20</v>
      </c>
      <c r="J38" s="28"/>
      <c r="K38" s="24" t="s">
        <v>73</v>
      </c>
      <c r="L38" s="25"/>
      <c r="M38" s="24" t="s">
        <v>28</v>
      </c>
      <c r="N38" s="24" t="s">
        <v>36</v>
      </c>
      <c r="O38" s="25" t="s">
        <v>244</v>
      </c>
      <c r="P38" s="25" t="s">
        <v>118</v>
      </c>
      <c r="Q38" s="25">
        <v>800</v>
      </c>
      <c r="R38" s="25">
        <v>880</v>
      </c>
      <c r="T38" s="25" t="s">
        <v>245</v>
      </c>
    </row>
    <row r="39" spans="1:20" s="24" customFormat="1" ht="10.5" customHeight="1" x14ac:dyDescent="0.2">
      <c r="A39" s="24" t="s">
        <v>239</v>
      </c>
      <c r="B39" s="24" t="s">
        <v>240</v>
      </c>
      <c r="C39" s="25" t="s">
        <v>241</v>
      </c>
      <c r="D39" s="24" t="s">
        <v>246</v>
      </c>
      <c r="E39" s="25" t="s">
        <v>241</v>
      </c>
      <c r="F39" s="24" t="s">
        <v>246</v>
      </c>
      <c r="G39" s="25" t="s">
        <v>247</v>
      </c>
      <c r="H39" s="24" t="s">
        <v>877</v>
      </c>
      <c r="I39" s="28" t="s">
        <v>20</v>
      </c>
      <c r="J39" s="28"/>
      <c r="K39" s="24" t="s">
        <v>73</v>
      </c>
      <c r="L39" s="25"/>
      <c r="M39" s="24" t="s">
        <v>36</v>
      </c>
      <c r="N39" s="24" t="s">
        <v>36</v>
      </c>
      <c r="O39" s="25" t="s">
        <v>244</v>
      </c>
      <c r="P39" s="25" t="s">
        <v>248</v>
      </c>
      <c r="Q39" s="25">
        <v>400</v>
      </c>
      <c r="R39" s="25">
        <v>465</v>
      </c>
      <c r="T39" s="25" t="s">
        <v>249</v>
      </c>
    </row>
    <row r="40" spans="1:20" s="24" customFormat="1" ht="10.5" customHeight="1" x14ac:dyDescent="0.2">
      <c r="A40" s="24" t="s">
        <v>239</v>
      </c>
      <c r="B40" s="24" t="s">
        <v>240</v>
      </c>
      <c r="C40" s="25" t="s">
        <v>250</v>
      </c>
      <c r="D40" s="25" t="s">
        <v>251</v>
      </c>
      <c r="E40" s="24" t="s">
        <v>250</v>
      </c>
      <c r="F40" s="24" t="s">
        <v>890</v>
      </c>
      <c r="G40" s="25" t="s">
        <v>252</v>
      </c>
      <c r="H40" s="24" t="s">
        <v>877</v>
      </c>
      <c r="I40" s="28" t="s">
        <v>20</v>
      </c>
      <c r="J40" s="28"/>
      <c r="K40" s="24" t="s">
        <v>35</v>
      </c>
      <c r="L40" s="25"/>
      <c r="M40" s="24" t="s">
        <v>108</v>
      </c>
      <c r="N40" s="24" t="s">
        <v>253</v>
      </c>
      <c r="O40" s="25" t="s">
        <v>254</v>
      </c>
      <c r="P40" s="25" t="s">
        <v>156</v>
      </c>
      <c r="Q40" s="25">
        <v>300</v>
      </c>
      <c r="R40" s="25">
        <v>400</v>
      </c>
      <c r="T40" s="25" t="s">
        <v>255</v>
      </c>
    </row>
    <row r="41" spans="1:20" s="24" customFormat="1" ht="10.5" customHeight="1" x14ac:dyDescent="0.2">
      <c r="A41" s="24" t="s">
        <v>239</v>
      </c>
      <c r="B41" s="24" t="s">
        <v>240</v>
      </c>
      <c r="C41" s="25" t="s">
        <v>250</v>
      </c>
      <c r="D41" s="25" t="s">
        <v>256</v>
      </c>
      <c r="E41" s="24" t="s">
        <v>250</v>
      </c>
      <c r="F41" s="24" t="s">
        <v>891</v>
      </c>
      <c r="G41" s="25" t="s">
        <v>257</v>
      </c>
      <c r="H41" s="24" t="s">
        <v>877</v>
      </c>
      <c r="I41" s="28" t="s">
        <v>20</v>
      </c>
      <c r="J41" s="28"/>
      <c r="K41" s="24" t="s">
        <v>35</v>
      </c>
      <c r="L41" s="25"/>
      <c r="M41" s="24" t="s">
        <v>36</v>
      </c>
      <c r="N41" s="24" t="s">
        <v>85</v>
      </c>
      <c r="O41" s="25" t="s">
        <v>258</v>
      </c>
      <c r="P41" s="25" t="s">
        <v>259</v>
      </c>
      <c r="Q41" s="25">
        <v>210</v>
      </c>
      <c r="R41" s="25">
        <v>550</v>
      </c>
      <c r="S41" s="25" t="s">
        <v>260</v>
      </c>
    </row>
    <row r="42" spans="1:20" s="24" customFormat="1" ht="10.5" customHeight="1" x14ac:dyDescent="0.2">
      <c r="A42" s="24" t="s">
        <v>261</v>
      </c>
      <c r="B42" s="25" t="s">
        <v>262</v>
      </c>
      <c r="C42" s="24" t="s">
        <v>263</v>
      </c>
      <c r="D42" s="25" t="s">
        <v>264</v>
      </c>
      <c r="E42" s="24" t="s">
        <v>263</v>
      </c>
      <c r="F42" s="25" t="s">
        <v>264</v>
      </c>
      <c r="G42" s="25" t="s">
        <v>265</v>
      </c>
      <c r="H42" s="24" t="s">
        <v>877</v>
      </c>
      <c r="I42" s="28" t="s">
        <v>20</v>
      </c>
      <c r="J42" s="28" t="s">
        <v>72</v>
      </c>
      <c r="K42" s="24" t="s">
        <v>35</v>
      </c>
      <c r="L42" s="25"/>
      <c r="M42" s="24" t="s">
        <v>22</v>
      </c>
      <c r="N42" s="24" t="s">
        <v>89</v>
      </c>
      <c r="O42" s="25" t="s">
        <v>266</v>
      </c>
      <c r="P42" s="25" t="s">
        <v>267</v>
      </c>
      <c r="Q42" s="25">
        <v>140</v>
      </c>
      <c r="R42" s="25">
        <v>310</v>
      </c>
      <c r="S42" s="25" t="s">
        <v>165</v>
      </c>
    </row>
    <row r="43" spans="1:20" s="24" customFormat="1" ht="10.5" customHeight="1" x14ac:dyDescent="0.2">
      <c r="A43" s="24" t="s">
        <v>261</v>
      </c>
      <c r="B43" s="25" t="s">
        <v>262</v>
      </c>
      <c r="C43" s="24" t="s">
        <v>263</v>
      </c>
      <c r="D43" s="25" t="s">
        <v>268</v>
      </c>
      <c r="E43" s="24" t="s">
        <v>263</v>
      </c>
      <c r="F43" s="24" t="s">
        <v>892</v>
      </c>
      <c r="G43" s="25" t="s">
        <v>269</v>
      </c>
      <c r="H43" s="24" t="s">
        <v>877</v>
      </c>
      <c r="I43" s="28" t="s">
        <v>20</v>
      </c>
      <c r="J43" s="28"/>
      <c r="K43" s="24" t="s">
        <v>35</v>
      </c>
      <c r="L43" s="25"/>
      <c r="M43" s="24" t="s">
        <v>36</v>
      </c>
      <c r="N43" s="24" t="s">
        <v>270</v>
      </c>
      <c r="O43" s="25" t="s">
        <v>271</v>
      </c>
      <c r="P43" s="25" t="s">
        <v>272</v>
      </c>
      <c r="Q43" s="25">
        <v>225</v>
      </c>
      <c r="R43" s="25">
        <v>550</v>
      </c>
      <c r="S43" s="25" t="s">
        <v>273</v>
      </c>
    </row>
    <row r="44" spans="1:20" s="24" customFormat="1" ht="10.5" customHeight="1" x14ac:dyDescent="0.2">
      <c r="A44" s="24" t="s">
        <v>261</v>
      </c>
      <c r="B44" s="25" t="s">
        <v>262</v>
      </c>
      <c r="C44" s="24" t="s">
        <v>263</v>
      </c>
      <c r="D44" s="25" t="s">
        <v>274</v>
      </c>
      <c r="E44" s="25" t="s">
        <v>263</v>
      </c>
      <c r="F44" s="24" t="s">
        <v>893</v>
      </c>
      <c r="G44" s="25" t="s">
        <v>275</v>
      </c>
      <c r="H44" s="24" t="s">
        <v>877</v>
      </c>
      <c r="I44" s="28" t="s">
        <v>20</v>
      </c>
      <c r="J44" s="28"/>
      <c r="K44" s="24" t="s">
        <v>73</v>
      </c>
      <c r="L44" s="25"/>
      <c r="M44" s="24" t="s">
        <v>22</v>
      </c>
      <c r="N44" s="24" t="s">
        <v>276</v>
      </c>
      <c r="O44" s="25" t="s">
        <v>277</v>
      </c>
      <c r="P44" s="25" t="s">
        <v>278</v>
      </c>
      <c r="Q44" s="25">
        <v>240</v>
      </c>
      <c r="R44" s="25">
        <v>650</v>
      </c>
    </row>
    <row r="45" spans="1:20" s="24" customFormat="1" ht="10.5" customHeight="1" x14ac:dyDescent="0.2">
      <c r="A45" s="24" t="s">
        <v>261</v>
      </c>
      <c r="B45" s="25" t="s">
        <v>262</v>
      </c>
      <c r="C45" s="24" t="s">
        <v>263</v>
      </c>
      <c r="D45" s="25" t="s">
        <v>279</v>
      </c>
      <c r="E45" s="25" t="s">
        <v>263</v>
      </c>
      <c r="F45" s="24" t="s">
        <v>895</v>
      </c>
      <c r="G45" s="25" t="s">
        <v>280</v>
      </c>
      <c r="H45" s="24" t="s">
        <v>877</v>
      </c>
      <c r="I45" s="28" t="s">
        <v>20</v>
      </c>
      <c r="J45" s="28"/>
      <c r="K45" s="24" t="s">
        <v>35</v>
      </c>
      <c r="L45" s="25"/>
      <c r="M45" s="24" t="s">
        <v>36</v>
      </c>
      <c r="N45" s="24" t="s">
        <v>281</v>
      </c>
      <c r="O45" s="25" t="s">
        <v>282</v>
      </c>
      <c r="P45" s="25" t="s">
        <v>283</v>
      </c>
      <c r="Q45" s="25">
        <v>400</v>
      </c>
      <c r="R45" s="25">
        <v>1030</v>
      </c>
      <c r="S45" s="25" t="s">
        <v>165</v>
      </c>
    </row>
    <row r="46" spans="1:20" s="24" customFormat="1" ht="10.5" customHeight="1" x14ac:dyDescent="0.2">
      <c r="A46" s="24" t="s">
        <v>261</v>
      </c>
      <c r="B46" s="25" t="s">
        <v>262</v>
      </c>
      <c r="C46" s="24" t="s">
        <v>263</v>
      </c>
      <c r="D46" s="25" t="s">
        <v>284</v>
      </c>
      <c r="E46" s="25" t="s">
        <v>263</v>
      </c>
      <c r="F46" s="24" t="s">
        <v>894</v>
      </c>
      <c r="G46" s="25" t="s">
        <v>285</v>
      </c>
      <c r="H46" s="24" t="s">
        <v>877</v>
      </c>
      <c r="I46" s="28" t="s">
        <v>20</v>
      </c>
      <c r="J46" s="28"/>
      <c r="K46" s="24" t="s">
        <v>73</v>
      </c>
      <c r="L46" s="25"/>
      <c r="M46" s="24" t="s">
        <v>22</v>
      </c>
      <c r="N46" s="24" t="s">
        <v>170</v>
      </c>
      <c r="O46" s="25" t="s">
        <v>286</v>
      </c>
      <c r="P46" s="25" t="s">
        <v>287</v>
      </c>
      <c r="Q46" s="25">
        <v>440</v>
      </c>
      <c r="R46" s="25">
        <v>650</v>
      </c>
    </row>
    <row r="47" spans="1:20" ht="10.5" customHeight="1" x14ac:dyDescent="0.2">
      <c r="A47" s="22" t="s">
        <v>288</v>
      </c>
      <c r="B47" s="23" t="s">
        <v>289</v>
      </c>
      <c r="C47" s="23" t="s">
        <v>290</v>
      </c>
      <c r="D47" s="23" t="s">
        <v>18</v>
      </c>
      <c r="E47" s="22" t="s">
        <v>896</v>
      </c>
      <c r="F47" s="22" t="s">
        <v>897</v>
      </c>
      <c r="G47" s="23" t="s">
        <v>291</v>
      </c>
      <c r="H47" s="22" t="s">
        <v>877</v>
      </c>
      <c r="I47" s="27" t="s">
        <v>20</v>
      </c>
      <c r="K47" s="22" t="s">
        <v>73</v>
      </c>
      <c r="L47" s="23"/>
      <c r="M47" s="22" t="s">
        <v>36</v>
      </c>
      <c r="N47" s="22" t="s">
        <v>253</v>
      </c>
      <c r="O47" s="23" t="s">
        <v>292</v>
      </c>
      <c r="P47" s="23" t="s">
        <v>293</v>
      </c>
      <c r="Q47" s="23">
        <v>680</v>
      </c>
      <c r="R47" s="23">
        <v>880</v>
      </c>
      <c r="S47" s="23" t="s">
        <v>294</v>
      </c>
    </row>
    <row r="48" spans="1:20" ht="10.5" customHeight="1" x14ac:dyDescent="0.2">
      <c r="A48" s="22" t="s">
        <v>295</v>
      </c>
      <c r="B48" s="22" t="s">
        <v>296</v>
      </c>
      <c r="C48" s="23" t="s">
        <v>297</v>
      </c>
      <c r="D48" s="23" t="s">
        <v>298</v>
      </c>
      <c r="E48" s="23" t="s">
        <v>297</v>
      </c>
      <c r="F48" s="23" t="s">
        <v>298</v>
      </c>
      <c r="G48" s="23" t="s">
        <v>299</v>
      </c>
      <c r="H48" s="22" t="s">
        <v>876</v>
      </c>
      <c r="I48" s="27" t="s">
        <v>20</v>
      </c>
      <c r="K48" s="22" t="s">
        <v>35</v>
      </c>
      <c r="L48" s="23"/>
      <c r="M48" s="22" t="s">
        <v>300</v>
      </c>
      <c r="N48" s="22" t="s">
        <v>301</v>
      </c>
      <c r="O48" s="23" t="s">
        <v>302</v>
      </c>
      <c r="P48" s="23" t="s">
        <v>303</v>
      </c>
      <c r="Q48" s="23">
        <v>350</v>
      </c>
      <c r="R48" s="23">
        <v>680</v>
      </c>
      <c r="S48" s="23" t="s">
        <v>304</v>
      </c>
    </row>
    <row r="49" spans="1:20" s="24" customFormat="1" ht="10.5" customHeight="1" x14ac:dyDescent="0.2">
      <c r="A49" s="24" t="s">
        <v>305</v>
      </c>
      <c r="B49" s="25" t="s">
        <v>306</v>
      </c>
      <c r="C49" s="25" t="s">
        <v>307</v>
      </c>
      <c r="D49" s="25" t="s">
        <v>308</v>
      </c>
      <c r="E49" s="25" t="s">
        <v>307</v>
      </c>
      <c r="F49" s="25" t="s">
        <v>308</v>
      </c>
      <c r="G49" s="25" t="s">
        <v>309</v>
      </c>
      <c r="H49" s="24" t="s">
        <v>876</v>
      </c>
      <c r="I49" s="28" t="s">
        <v>20</v>
      </c>
      <c r="J49" s="28" t="s">
        <v>72</v>
      </c>
      <c r="K49" s="24" t="s">
        <v>35</v>
      </c>
      <c r="L49" s="25"/>
      <c r="M49" s="24" t="s">
        <v>22</v>
      </c>
      <c r="N49" s="24" t="s">
        <v>310</v>
      </c>
      <c r="O49" s="25" t="s">
        <v>311</v>
      </c>
      <c r="P49" s="25" t="s">
        <v>312</v>
      </c>
      <c r="Q49" s="25">
        <v>60</v>
      </c>
      <c r="R49" s="25">
        <v>300</v>
      </c>
      <c r="T49" s="25" t="s">
        <v>313</v>
      </c>
    </row>
    <row r="50" spans="1:20" s="24" customFormat="1" ht="10.5" customHeight="1" x14ac:dyDescent="0.2">
      <c r="A50" s="24" t="s">
        <v>305</v>
      </c>
      <c r="B50" s="25" t="s">
        <v>306</v>
      </c>
      <c r="C50" s="25" t="s">
        <v>307</v>
      </c>
      <c r="D50" s="24" t="s">
        <v>314</v>
      </c>
      <c r="E50" s="25" t="s">
        <v>307</v>
      </c>
      <c r="F50" s="24" t="s">
        <v>314</v>
      </c>
      <c r="G50" s="25" t="s">
        <v>315</v>
      </c>
      <c r="H50" s="24" t="s">
        <v>876</v>
      </c>
      <c r="I50" s="28" t="s">
        <v>20</v>
      </c>
      <c r="J50" s="28"/>
      <c r="K50" s="24" t="s">
        <v>35</v>
      </c>
      <c r="L50" s="25"/>
      <c r="M50" s="24" t="s">
        <v>36</v>
      </c>
      <c r="N50" s="24" t="s">
        <v>85</v>
      </c>
      <c r="O50" s="25" t="s">
        <v>316</v>
      </c>
      <c r="P50" s="25" t="s">
        <v>317</v>
      </c>
      <c r="Q50" s="25">
        <v>280</v>
      </c>
      <c r="R50" s="25">
        <v>350</v>
      </c>
    </row>
    <row r="51" spans="1:20" s="24" customFormat="1" ht="10.5" customHeight="1" x14ac:dyDescent="0.2">
      <c r="A51" s="24" t="s">
        <v>318</v>
      </c>
      <c r="B51" s="25" t="s">
        <v>319</v>
      </c>
      <c r="C51" s="25" t="s">
        <v>320</v>
      </c>
      <c r="D51" s="24" t="s">
        <v>321</v>
      </c>
      <c r="E51" s="25" t="s">
        <v>320</v>
      </c>
      <c r="F51" s="24" t="s">
        <v>321</v>
      </c>
      <c r="G51" s="25" t="s">
        <v>322</v>
      </c>
      <c r="H51" s="24" t="s">
        <v>876</v>
      </c>
      <c r="I51" s="28" t="s">
        <v>20</v>
      </c>
      <c r="J51" s="28"/>
      <c r="K51" s="24" t="s">
        <v>35</v>
      </c>
      <c r="L51" s="25"/>
      <c r="M51" s="24" t="s">
        <v>109</v>
      </c>
      <c r="N51" s="24" t="s">
        <v>95</v>
      </c>
      <c r="O51" s="25" t="s">
        <v>323</v>
      </c>
      <c r="P51" s="25" t="s">
        <v>324</v>
      </c>
      <c r="Q51" s="25">
        <v>900</v>
      </c>
      <c r="R51" s="25">
        <v>1120</v>
      </c>
    </row>
    <row r="52" spans="1:20" s="33" customFormat="1" ht="10.5" customHeight="1" x14ac:dyDescent="0.2">
      <c r="A52" s="33" t="s">
        <v>325</v>
      </c>
      <c r="B52" s="35" t="s">
        <v>326</v>
      </c>
      <c r="C52" s="35" t="s">
        <v>327</v>
      </c>
      <c r="D52" s="35" t="s">
        <v>328</v>
      </c>
      <c r="E52" s="35" t="s">
        <v>327</v>
      </c>
      <c r="F52" s="35" t="s">
        <v>328</v>
      </c>
      <c r="G52" s="35" t="s">
        <v>329</v>
      </c>
      <c r="H52" s="33" t="s">
        <v>876</v>
      </c>
      <c r="I52" s="36" t="s">
        <v>162</v>
      </c>
      <c r="J52" s="36"/>
      <c r="K52" s="33" t="s">
        <v>103</v>
      </c>
      <c r="L52" s="35"/>
      <c r="M52" s="33" t="s">
        <v>94</v>
      </c>
      <c r="N52" s="33" t="s">
        <v>29</v>
      </c>
      <c r="O52" s="35" t="s">
        <v>330</v>
      </c>
      <c r="P52" s="33" t="s">
        <v>331</v>
      </c>
      <c r="Q52" s="33">
        <v>0</v>
      </c>
      <c r="R52" s="33">
        <v>28</v>
      </c>
      <c r="S52" s="35" t="s">
        <v>332</v>
      </c>
    </row>
    <row r="53" spans="1:20" s="24" customFormat="1" ht="10.5" customHeight="1" x14ac:dyDescent="0.2">
      <c r="A53" s="24" t="s">
        <v>325</v>
      </c>
      <c r="B53" s="25" t="s">
        <v>326</v>
      </c>
      <c r="C53" s="25" t="s">
        <v>327</v>
      </c>
      <c r="D53" s="25" t="s">
        <v>333</v>
      </c>
      <c r="E53" s="24" t="s">
        <v>898</v>
      </c>
      <c r="F53" s="24" t="s">
        <v>333</v>
      </c>
      <c r="G53" s="25" t="s">
        <v>334</v>
      </c>
      <c r="H53" s="24" t="s">
        <v>876</v>
      </c>
      <c r="I53" s="28" t="s">
        <v>162</v>
      </c>
      <c r="J53" s="28" t="s">
        <v>223</v>
      </c>
      <c r="K53" s="24" t="s">
        <v>73</v>
      </c>
      <c r="L53" s="25"/>
      <c r="M53" s="24" t="s">
        <v>335</v>
      </c>
      <c r="N53" s="24" t="s">
        <v>207</v>
      </c>
      <c r="O53" s="25" t="s">
        <v>336</v>
      </c>
      <c r="P53" s="24" t="s">
        <v>337</v>
      </c>
      <c r="Q53" s="25">
        <v>0</v>
      </c>
      <c r="R53" s="25">
        <v>90</v>
      </c>
      <c r="S53" s="25" t="s">
        <v>338</v>
      </c>
    </row>
    <row r="54" spans="1:20" s="42" customFormat="1" ht="10.5" customHeight="1" thickBot="1" x14ac:dyDescent="0.25">
      <c r="A54" s="42" t="s">
        <v>325</v>
      </c>
      <c r="B54" s="43" t="s">
        <v>326</v>
      </c>
      <c r="C54" s="46" t="s">
        <v>327</v>
      </c>
      <c r="D54" s="47" t="s">
        <v>339</v>
      </c>
      <c r="E54" s="42" t="s">
        <v>898</v>
      </c>
      <c r="F54" s="42" t="s">
        <v>926</v>
      </c>
      <c r="G54" s="43" t="s">
        <v>927</v>
      </c>
      <c r="H54" s="42" t="s">
        <v>876</v>
      </c>
      <c r="I54" s="44" t="s">
        <v>162</v>
      </c>
      <c r="J54" s="44"/>
      <c r="K54" s="42" t="s">
        <v>35</v>
      </c>
      <c r="L54" s="43"/>
      <c r="O54" s="43" t="s">
        <v>928</v>
      </c>
      <c r="P54" s="42" t="s">
        <v>209</v>
      </c>
      <c r="Q54" s="43">
        <v>0</v>
      </c>
      <c r="R54" s="43">
        <v>100</v>
      </c>
      <c r="S54" s="42" t="s">
        <v>943</v>
      </c>
      <c r="T54" s="42" t="s">
        <v>944</v>
      </c>
    </row>
    <row r="55" spans="1:20" ht="10.5" customHeight="1" thickTop="1" x14ac:dyDescent="0.2">
      <c r="A55" s="24" t="s">
        <v>325</v>
      </c>
      <c r="B55" s="25" t="s">
        <v>326</v>
      </c>
      <c r="C55" s="24" t="s">
        <v>341</v>
      </c>
      <c r="D55" s="24" t="s">
        <v>798</v>
      </c>
      <c r="E55" s="24" t="s">
        <v>341</v>
      </c>
      <c r="F55" s="24" t="s">
        <v>798</v>
      </c>
      <c r="G55" s="24" t="s">
        <v>342</v>
      </c>
      <c r="H55" s="24" t="s">
        <v>876</v>
      </c>
      <c r="I55" s="28" t="s">
        <v>168</v>
      </c>
      <c r="J55" s="28"/>
      <c r="K55" s="22" t="s">
        <v>73</v>
      </c>
      <c r="L55" s="24"/>
      <c r="M55" s="24" t="s">
        <v>340</v>
      </c>
      <c r="N55" s="24" t="s">
        <v>170</v>
      </c>
      <c r="O55" s="24" t="s">
        <v>343</v>
      </c>
      <c r="P55" s="24"/>
      <c r="Q55" s="24"/>
      <c r="R55" s="24"/>
      <c r="S55" s="24"/>
      <c r="T55" s="25"/>
    </row>
    <row r="56" spans="1:20" s="24" customFormat="1" ht="10.5" customHeight="1" x14ac:dyDescent="0.2">
      <c r="A56" s="24" t="s">
        <v>325</v>
      </c>
      <c r="B56" s="25" t="s">
        <v>326</v>
      </c>
      <c r="C56" s="25" t="s">
        <v>341</v>
      </c>
      <c r="D56" s="25" t="s">
        <v>344</v>
      </c>
      <c r="E56" s="24" t="s">
        <v>341</v>
      </c>
      <c r="F56" s="25" t="s">
        <v>344</v>
      </c>
      <c r="G56" s="25" t="s">
        <v>345</v>
      </c>
      <c r="H56" s="24" t="s">
        <v>876</v>
      </c>
      <c r="I56" s="28" t="s">
        <v>223</v>
      </c>
      <c r="J56" s="28"/>
      <c r="K56" s="24" t="s">
        <v>35</v>
      </c>
      <c r="L56" s="25"/>
      <c r="M56" s="24" t="s">
        <v>346</v>
      </c>
      <c r="N56" s="24" t="s">
        <v>270</v>
      </c>
      <c r="O56" s="25" t="s">
        <v>347</v>
      </c>
      <c r="T56" s="25" t="s">
        <v>348</v>
      </c>
    </row>
    <row r="57" spans="1:20" s="24" customFormat="1" ht="10.5" customHeight="1" x14ac:dyDescent="0.2">
      <c r="A57" s="24" t="s">
        <v>325</v>
      </c>
      <c r="B57" s="25" t="s">
        <v>326</v>
      </c>
      <c r="C57" s="25" t="s">
        <v>341</v>
      </c>
      <c r="D57" s="25" t="s">
        <v>349</v>
      </c>
      <c r="E57" s="24" t="s">
        <v>341</v>
      </c>
      <c r="F57" s="25" t="s">
        <v>349</v>
      </c>
      <c r="G57" s="25" t="s">
        <v>350</v>
      </c>
      <c r="H57" s="24" t="s">
        <v>876</v>
      </c>
      <c r="I57" s="28" t="s">
        <v>162</v>
      </c>
      <c r="J57" s="28"/>
      <c r="K57" s="24" t="s">
        <v>51</v>
      </c>
      <c r="L57" s="24" t="s">
        <v>747</v>
      </c>
      <c r="M57" s="24" t="s">
        <v>346</v>
      </c>
      <c r="N57" s="24" t="s">
        <v>310</v>
      </c>
      <c r="O57" s="25" t="s">
        <v>351</v>
      </c>
      <c r="P57" s="24" t="s">
        <v>352</v>
      </c>
      <c r="Q57" s="24">
        <v>0</v>
      </c>
      <c r="R57" s="24">
        <v>85</v>
      </c>
    </row>
    <row r="58" spans="1:20" s="24" customFormat="1" ht="10.5" customHeight="1" x14ac:dyDescent="0.2">
      <c r="A58" s="24" t="s">
        <v>325</v>
      </c>
      <c r="B58" s="25" t="s">
        <v>326</v>
      </c>
      <c r="C58" s="25" t="s">
        <v>341</v>
      </c>
      <c r="D58" s="25" t="s">
        <v>353</v>
      </c>
      <c r="E58" s="24" t="s">
        <v>341</v>
      </c>
      <c r="F58" s="24" t="s">
        <v>899</v>
      </c>
      <c r="G58" s="25" t="s">
        <v>354</v>
      </c>
      <c r="H58" s="24" t="s">
        <v>876</v>
      </c>
      <c r="I58" s="28" t="s">
        <v>162</v>
      </c>
      <c r="J58" s="28"/>
      <c r="K58" s="24" t="s">
        <v>35</v>
      </c>
      <c r="M58" s="24" t="s">
        <v>355</v>
      </c>
      <c r="N58" s="24" t="s">
        <v>310</v>
      </c>
      <c r="O58" s="25" t="s">
        <v>356</v>
      </c>
      <c r="P58" s="25" t="s">
        <v>357</v>
      </c>
      <c r="Q58" s="25">
        <v>10</v>
      </c>
      <c r="R58" s="25">
        <v>140</v>
      </c>
      <c r="S58" s="25" t="s">
        <v>165</v>
      </c>
      <c r="T58" s="25" t="s">
        <v>358</v>
      </c>
    </row>
    <row r="59" spans="1:20" s="24" customFormat="1" ht="10.5" customHeight="1" x14ac:dyDescent="0.2">
      <c r="A59" s="24" t="s">
        <v>325</v>
      </c>
      <c r="B59" s="25" t="s">
        <v>326</v>
      </c>
      <c r="C59" s="25" t="s">
        <v>341</v>
      </c>
      <c r="D59" s="25" t="s">
        <v>359</v>
      </c>
      <c r="E59" s="24" t="s">
        <v>341</v>
      </c>
      <c r="F59" s="25" t="s">
        <v>359</v>
      </c>
      <c r="G59" s="25" t="s">
        <v>360</v>
      </c>
      <c r="H59" s="24" t="s">
        <v>876</v>
      </c>
      <c r="I59" s="28" t="s">
        <v>162</v>
      </c>
      <c r="J59" s="28"/>
      <c r="K59" s="24" t="s">
        <v>103</v>
      </c>
      <c r="L59" s="24" t="s">
        <v>74</v>
      </c>
      <c r="M59" s="24" t="s">
        <v>361</v>
      </c>
      <c r="N59" s="24" t="s">
        <v>310</v>
      </c>
      <c r="O59" s="25" t="s">
        <v>362</v>
      </c>
      <c r="P59" s="25" t="s">
        <v>363</v>
      </c>
      <c r="Q59" s="25">
        <v>0</v>
      </c>
      <c r="R59" s="25">
        <v>45</v>
      </c>
      <c r="S59" s="25" t="s">
        <v>165</v>
      </c>
    </row>
    <row r="60" spans="1:20" s="24" customFormat="1" ht="10.5" customHeight="1" x14ac:dyDescent="0.2">
      <c r="A60" s="24" t="s">
        <v>325</v>
      </c>
      <c r="B60" s="25" t="s">
        <v>326</v>
      </c>
      <c r="C60" s="25" t="s">
        <v>341</v>
      </c>
      <c r="D60" s="24" t="s">
        <v>916</v>
      </c>
      <c r="E60" s="24" t="s">
        <v>341</v>
      </c>
      <c r="F60" s="24" t="s">
        <v>916</v>
      </c>
      <c r="G60" s="24" t="s">
        <v>364</v>
      </c>
      <c r="H60" s="24" t="s">
        <v>876</v>
      </c>
      <c r="I60" s="28" t="s">
        <v>162</v>
      </c>
      <c r="J60" s="28"/>
      <c r="K60" s="24" t="s">
        <v>103</v>
      </c>
      <c r="L60" s="24" t="s">
        <v>74</v>
      </c>
      <c r="M60" s="24" t="s">
        <v>365</v>
      </c>
      <c r="N60" s="24" t="s">
        <v>95</v>
      </c>
      <c r="O60" s="24" t="s">
        <v>366</v>
      </c>
      <c r="P60" s="25"/>
      <c r="Q60" s="25"/>
      <c r="R60" s="25"/>
      <c r="S60" s="25"/>
      <c r="T60" s="24" t="s">
        <v>939</v>
      </c>
    </row>
    <row r="61" spans="1:20" s="24" customFormat="1" ht="10.5" customHeight="1" x14ac:dyDescent="0.2">
      <c r="A61" s="24" t="s">
        <v>325</v>
      </c>
      <c r="B61" s="25" t="s">
        <v>326</v>
      </c>
      <c r="C61" s="25" t="s">
        <v>341</v>
      </c>
      <c r="D61" s="25" t="s">
        <v>83</v>
      </c>
      <c r="E61" s="24" t="s">
        <v>341</v>
      </c>
      <c r="F61" s="24" t="s">
        <v>353</v>
      </c>
      <c r="G61" s="25" t="s">
        <v>367</v>
      </c>
      <c r="H61" s="24" t="s">
        <v>876</v>
      </c>
      <c r="I61" s="28" t="s">
        <v>162</v>
      </c>
      <c r="J61" s="28"/>
      <c r="K61" s="24" t="s">
        <v>35</v>
      </c>
      <c r="L61" s="24" t="s">
        <v>917</v>
      </c>
      <c r="M61" s="24" t="s">
        <v>94</v>
      </c>
      <c r="N61" s="24" t="s">
        <v>89</v>
      </c>
      <c r="O61" s="25" t="s">
        <v>368</v>
      </c>
      <c r="S61" s="25" t="s">
        <v>369</v>
      </c>
    </row>
    <row r="62" spans="1:20" s="24" customFormat="1" ht="10.5" customHeight="1" x14ac:dyDescent="0.2">
      <c r="A62" s="24" t="s">
        <v>325</v>
      </c>
      <c r="B62" s="25" t="s">
        <v>326</v>
      </c>
      <c r="C62" s="25" t="s">
        <v>370</v>
      </c>
      <c r="D62" s="25" t="s">
        <v>371</v>
      </c>
      <c r="E62" s="25" t="s">
        <v>370</v>
      </c>
      <c r="F62" s="24" t="s">
        <v>900</v>
      </c>
      <c r="G62" s="25" t="s">
        <v>372</v>
      </c>
      <c r="H62" s="24" t="s">
        <v>876</v>
      </c>
      <c r="I62" s="28" t="s">
        <v>223</v>
      </c>
      <c r="J62" s="28" t="s">
        <v>373</v>
      </c>
      <c r="K62" s="24" t="s">
        <v>21</v>
      </c>
      <c r="L62" s="25"/>
      <c r="M62" s="24" t="s">
        <v>374</v>
      </c>
      <c r="N62" s="24" t="s">
        <v>276</v>
      </c>
      <c r="O62" s="25" t="s">
        <v>375</v>
      </c>
      <c r="P62" s="25" t="s">
        <v>376</v>
      </c>
      <c r="Q62" s="25">
        <v>0</v>
      </c>
      <c r="R62" s="25">
        <v>60</v>
      </c>
      <c r="S62" s="25" t="s">
        <v>165</v>
      </c>
    </row>
    <row r="63" spans="1:20" s="24" customFormat="1" ht="10.5" customHeight="1" x14ac:dyDescent="0.2">
      <c r="A63" s="24" t="s">
        <v>325</v>
      </c>
      <c r="B63" s="25" t="s">
        <v>326</v>
      </c>
      <c r="C63" s="25" t="s">
        <v>377</v>
      </c>
      <c r="D63" s="25" t="s">
        <v>378</v>
      </c>
      <c r="E63" s="25" t="s">
        <v>377</v>
      </c>
      <c r="F63" s="25" t="s">
        <v>378</v>
      </c>
      <c r="G63" s="25" t="s">
        <v>379</v>
      </c>
      <c r="H63" s="24" t="s">
        <v>876</v>
      </c>
      <c r="I63" s="28" t="s">
        <v>223</v>
      </c>
      <c r="J63" s="28"/>
      <c r="K63" s="24" t="s">
        <v>51</v>
      </c>
      <c r="L63" s="25"/>
      <c r="M63" s="24" t="s">
        <v>374</v>
      </c>
      <c r="N63" s="24" t="s">
        <v>380</v>
      </c>
      <c r="O63" s="25" t="s">
        <v>381</v>
      </c>
      <c r="P63" s="24" t="s">
        <v>382</v>
      </c>
      <c r="Q63" s="25">
        <v>0</v>
      </c>
      <c r="R63" s="25">
        <v>20</v>
      </c>
      <c r="S63" s="25" t="s">
        <v>383</v>
      </c>
    </row>
    <row r="64" spans="1:20" s="24" customFormat="1" ht="10.5" customHeight="1" x14ac:dyDescent="0.2">
      <c r="A64" s="24" t="s">
        <v>325</v>
      </c>
      <c r="B64" s="25" t="s">
        <v>326</v>
      </c>
      <c r="C64" s="25" t="s">
        <v>377</v>
      </c>
      <c r="D64" s="25" t="s">
        <v>384</v>
      </c>
      <c r="E64" s="24" t="s">
        <v>901</v>
      </c>
      <c r="F64" s="24" t="s">
        <v>384</v>
      </c>
      <c r="G64" s="25" t="s">
        <v>385</v>
      </c>
      <c r="H64" s="24" t="s">
        <v>876</v>
      </c>
      <c r="I64" s="28" t="s">
        <v>223</v>
      </c>
      <c r="J64" s="28"/>
      <c r="K64" s="24" t="s">
        <v>103</v>
      </c>
      <c r="L64" s="24" t="s">
        <v>386</v>
      </c>
      <c r="M64" s="24" t="s">
        <v>109</v>
      </c>
      <c r="N64" s="24" t="s">
        <v>276</v>
      </c>
      <c r="O64" s="25" t="s">
        <v>387</v>
      </c>
      <c r="P64" s="24" t="s">
        <v>388</v>
      </c>
      <c r="Q64" s="24">
        <v>0</v>
      </c>
      <c r="R64" s="24">
        <v>439</v>
      </c>
      <c r="S64" s="25" t="s">
        <v>389</v>
      </c>
    </row>
    <row r="65" spans="1:20" s="24" customFormat="1" ht="10.5" customHeight="1" x14ac:dyDescent="0.2">
      <c r="A65" s="24" t="s">
        <v>325</v>
      </c>
      <c r="B65" s="25" t="s">
        <v>326</v>
      </c>
      <c r="C65" s="25" t="s">
        <v>390</v>
      </c>
      <c r="D65" s="25" t="s">
        <v>391</v>
      </c>
      <c r="E65" s="25" t="s">
        <v>390</v>
      </c>
      <c r="F65" s="25" t="s">
        <v>391</v>
      </c>
      <c r="G65" s="25" t="s">
        <v>392</v>
      </c>
      <c r="H65" s="24" t="s">
        <v>876</v>
      </c>
      <c r="I65" s="28" t="s">
        <v>162</v>
      </c>
      <c r="J65" s="28" t="s">
        <v>223</v>
      </c>
      <c r="K65" s="24" t="s">
        <v>103</v>
      </c>
      <c r="L65" s="25"/>
      <c r="M65" s="24" t="s">
        <v>374</v>
      </c>
      <c r="N65" s="24" t="s">
        <v>270</v>
      </c>
      <c r="O65" s="25" t="s">
        <v>393</v>
      </c>
      <c r="S65" s="24" t="s">
        <v>394</v>
      </c>
    </row>
    <row r="66" spans="1:20" s="24" customFormat="1" ht="12" customHeight="1" x14ac:dyDescent="0.2">
      <c r="A66" s="24" t="s">
        <v>395</v>
      </c>
      <c r="B66" s="25" t="s">
        <v>396</v>
      </c>
      <c r="C66" s="25" t="s">
        <v>397</v>
      </c>
      <c r="D66" s="25" t="s">
        <v>398</v>
      </c>
      <c r="E66" s="25" t="s">
        <v>397</v>
      </c>
      <c r="F66" s="25" t="s">
        <v>398</v>
      </c>
      <c r="G66" s="25" t="s">
        <v>399</v>
      </c>
      <c r="H66" s="24" t="s">
        <v>876</v>
      </c>
      <c r="I66" s="28" t="s">
        <v>162</v>
      </c>
      <c r="J66" s="28"/>
      <c r="K66" s="24" t="s">
        <v>35</v>
      </c>
      <c r="L66" s="25"/>
      <c r="M66" s="24" t="s">
        <v>355</v>
      </c>
      <c r="N66" s="24" t="s">
        <v>191</v>
      </c>
      <c r="O66" s="25" t="s">
        <v>400</v>
      </c>
      <c r="P66" s="24" t="s">
        <v>401</v>
      </c>
      <c r="Q66" s="25">
        <v>0</v>
      </c>
      <c r="R66" s="25">
        <v>50</v>
      </c>
      <c r="T66" s="25" t="s">
        <v>402</v>
      </c>
    </row>
    <row r="67" spans="1:20" s="33" customFormat="1" ht="10.5" customHeight="1" x14ac:dyDescent="0.2">
      <c r="A67" s="33" t="s">
        <v>403</v>
      </c>
      <c r="B67" s="35" t="s">
        <v>404</v>
      </c>
      <c r="C67" s="35" t="s">
        <v>405</v>
      </c>
      <c r="D67" s="35" t="s">
        <v>406</v>
      </c>
      <c r="E67" s="35" t="s">
        <v>405</v>
      </c>
      <c r="F67" s="35" t="s">
        <v>406</v>
      </c>
      <c r="G67" s="35" t="s">
        <v>940</v>
      </c>
      <c r="H67" s="33" t="s">
        <v>876</v>
      </c>
      <c r="I67" s="36" t="s">
        <v>162</v>
      </c>
      <c r="J67" s="36" t="s">
        <v>223</v>
      </c>
      <c r="K67" s="33" t="s">
        <v>51</v>
      </c>
      <c r="L67" s="33" t="s">
        <v>407</v>
      </c>
      <c r="M67" s="33" t="s">
        <v>109</v>
      </c>
      <c r="N67" s="33" t="s">
        <v>191</v>
      </c>
      <c r="O67" s="35" t="s">
        <v>408</v>
      </c>
      <c r="P67" s="33" t="s">
        <v>376</v>
      </c>
      <c r="Q67" s="35">
        <v>0</v>
      </c>
      <c r="R67" s="35">
        <v>60</v>
      </c>
    </row>
    <row r="68" spans="1:20" s="24" customFormat="1" ht="10.5" customHeight="1" x14ac:dyDescent="0.2">
      <c r="A68" s="24" t="s">
        <v>403</v>
      </c>
      <c r="B68" s="25" t="s">
        <v>404</v>
      </c>
      <c r="C68" s="25" t="s">
        <v>409</v>
      </c>
      <c r="D68" s="25" t="s">
        <v>410</v>
      </c>
      <c r="E68" s="25" t="s">
        <v>409</v>
      </c>
      <c r="F68" s="25" t="s">
        <v>410</v>
      </c>
      <c r="G68" s="25" t="s">
        <v>411</v>
      </c>
      <c r="H68" s="24" t="s">
        <v>876</v>
      </c>
      <c r="I68" s="28" t="s">
        <v>162</v>
      </c>
      <c r="J68" s="28"/>
      <c r="K68" s="24" t="s">
        <v>103</v>
      </c>
      <c r="L68" s="25"/>
      <c r="M68" s="24" t="s">
        <v>109</v>
      </c>
      <c r="N68" s="24" t="s">
        <v>270</v>
      </c>
      <c r="O68" s="25" t="s">
        <v>412</v>
      </c>
      <c r="P68" s="24" t="s">
        <v>413</v>
      </c>
      <c r="Q68" s="25">
        <v>0</v>
      </c>
      <c r="R68" s="25">
        <v>70</v>
      </c>
      <c r="S68" s="25" t="s">
        <v>414</v>
      </c>
    </row>
    <row r="69" spans="1:20" s="24" customFormat="1" ht="10.5" customHeight="1" x14ac:dyDescent="0.2">
      <c r="A69" s="24" t="s">
        <v>403</v>
      </c>
      <c r="B69" s="25" t="s">
        <v>404</v>
      </c>
      <c r="C69" s="24" t="s">
        <v>415</v>
      </c>
      <c r="D69" s="24" t="s">
        <v>416</v>
      </c>
      <c r="E69" s="24" t="s">
        <v>415</v>
      </c>
      <c r="F69" s="24" t="s">
        <v>416</v>
      </c>
      <c r="G69" s="24" t="s">
        <v>417</v>
      </c>
      <c r="H69" s="24" t="s">
        <v>876</v>
      </c>
      <c r="I69" s="28" t="s">
        <v>20</v>
      </c>
      <c r="J69" s="28"/>
      <c r="K69" s="24" t="s">
        <v>163</v>
      </c>
      <c r="M69" s="24" t="s">
        <v>310</v>
      </c>
      <c r="N69" s="24" t="s">
        <v>191</v>
      </c>
      <c r="O69" s="24" t="s">
        <v>418</v>
      </c>
      <c r="P69" s="24" t="s">
        <v>419</v>
      </c>
      <c r="Q69" s="24">
        <v>210</v>
      </c>
      <c r="R69" s="24">
        <v>220</v>
      </c>
      <c r="S69" s="25"/>
    </row>
    <row r="70" spans="1:20" s="24" customFormat="1" ht="10.5" customHeight="1" x14ac:dyDescent="0.2">
      <c r="A70" s="24" t="s">
        <v>420</v>
      </c>
      <c r="B70" s="25" t="s">
        <v>421</v>
      </c>
      <c r="C70" s="25" t="s">
        <v>422</v>
      </c>
      <c r="D70" s="25" t="s">
        <v>423</v>
      </c>
      <c r="E70" s="25" t="s">
        <v>422</v>
      </c>
      <c r="F70" s="25" t="s">
        <v>423</v>
      </c>
      <c r="G70" s="25" t="s">
        <v>424</v>
      </c>
      <c r="H70" s="24" t="s">
        <v>876</v>
      </c>
      <c r="I70" s="28" t="s">
        <v>162</v>
      </c>
      <c r="J70" s="28"/>
      <c r="K70" s="24" t="s">
        <v>73</v>
      </c>
      <c r="L70" s="25"/>
      <c r="M70" s="24" t="s">
        <v>36</v>
      </c>
      <c r="N70" s="24" t="s">
        <v>29</v>
      </c>
      <c r="O70" s="25" t="s">
        <v>425</v>
      </c>
      <c r="T70" s="25" t="s">
        <v>426</v>
      </c>
    </row>
    <row r="71" spans="1:20" s="24" customFormat="1" ht="10.5" customHeight="1" x14ac:dyDescent="0.2">
      <c r="A71" s="24" t="s">
        <v>427</v>
      </c>
      <c r="B71" s="25" t="s">
        <v>428</v>
      </c>
      <c r="C71" s="25" t="s">
        <v>429</v>
      </c>
      <c r="D71" s="25" t="s">
        <v>430</v>
      </c>
      <c r="E71" s="25" t="s">
        <v>429</v>
      </c>
      <c r="F71" s="25" t="s">
        <v>430</v>
      </c>
      <c r="G71" s="25" t="s">
        <v>431</v>
      </c>
      <c r="H71" s="24" t="s">
        <v>876</v>
      </c>
      <c r="I71" s="28" t="s">
        <v>138</v>
      </c>
      <c r="J71" s="28" t="s">
        <v>223</v>
      </c>
      <c r="K71" s="24" t="s">
        <v>103</v>
      </c>
      <c r="M71" s="24" t="s">
        <v>109</v>
      </c>
      <c r="N71" s="24" t="s">
        <v>224</v>
      </c>
      <c r="O71" s="25" t="s">
        <v>432</v>
      </c>
    </row>
    <row r="72" spans="1:20" s="24" customFormat="1" ht="10.5" customHeight="1" x14ac:dyDescent="0.2">
      <c r="A72" s="24" t="s">
        <v>427</v>
      </c>
      <c r="B72" s="25" t="s">
        <v>428</v>
      </c>
      <c r="C72" s="25" t="s">
        <v>433</v>
      </c>
      <c r="D72" s="25" t="s">
        <v>434</v>
      </c>
      <c r="E72" s="25" t="s">
        <v>433</v>
      </c>
      <c r="F72" s="25" t="s">
        <v>434</v>
      </c>
      <c r="G72" s="25" t="s">
        <v>435</v>
      </c>
      <c r="H72" s="24" t="s">
        <v>876</v>
      </c>
      <c r="I72" s="28" t="s">
        <v>138</v>
      </c>
      <c r="J72" s="28"/>
      <c r="K72" s="24" t="s">
        <v>51</v>
      </c>
      <c r="L72" s="24" t="s">
        <v>74</v>
      </c>
      <c r="M72" s="24" t="s">
        <v>374</v>
      </c>
      <c r="N72" s="24" t="s">
        <v>253</v>
      </c>
      <c r="O72" s="25" t="s">
        <v>436</v>
      </c>
    </row>
    <row r="73" spans="1:20" s="24" customFormat="1" ht="10.5" customHeight="1" x14ac:dyDescent="0.2">
      <c r="A73" s="24" t="s">
        <v>427</v>
      </c>
      <c r="B73" s="25" t="s">
        <v>428</v>
      </c>
      <c r="C73" s="25" t="s">
        <v>433</v>
      </c>
      <c r="D73" s="25" t="s">
        <v>437</v>
      </c>
      <c r="E73" s="25" t="s">
        <v>433</v>
      </c>
      <c r="F73" s="25" t="s">
        <v>437</v>
      </c>
      <c r="G73" s="25" t="s">
        <v>438</v>
      </c>
      <c r="H73" s="24" t="s">
        <v>876</v>
      </c>
      <c r="I73" s="28" t="s">
        <v>138</v>
      </c>
      <c r="J73" s="28"/>
      <c r="K73" s="24" t="s">
        <v>51</v>
      </c>
      <c r="L73" s="24" t="s">
        <v>407</v>
      </c>
      <c r="M73" s="24" t="s">
        <v>374</v>
      </c>
      <c r="N73" s="24" t="s">
        <v>191</v>
      </c>
      <c r="O73" s="25" t="s">
        <v>439</v>
      </c>
    </row>
    <row r="74" spans="1:20" s="24" customFormat="1" ht="10.5" customHeight="1" x14ac:dyDescent="0.2">
      <c r="A74" s="24" t="s">
        <v>440</v>
      </c>
      <c r="B74" s="25" t="s">
        <v>441</v>
      </c>
      <c r="C74" s="24" t="s">
        <v>442</v>
      </c>
      <c r="D74" s="25" t="s">
        <v>443</v>
      </c>
      <c r="E74" s="24" t="s">
        <v>902</v>
      </c>
      <c r="F74" s="24" t="s">
        <v>443</v>
      </c>
      <c r="G74" s="25" t="s">
        <v>444</v>
      </c>
      <c r="H74" s="24" t="s">
        <v>874</v>
      </c>
      <c r="I74" s="28" t="s">
        <v>20</v>
      </c>
      <c r="J74" s="28"/>
      <c r="K74" s="24" t="s">
        <v>103</v>
      </c>
      <c r="L74" s="25"/>
      <c r="M74" s="24" t="s">
        <v>94</v>
      </c>
      <c r="N74" s="24" t="s">
        <v>89</v>
      </c>
      <c r="O74" s="25" t="s">
        <v>445</v>
      </c>
      <c r="P74" s="24" t="s">
        <v>446</v>
      </c>
      <c r="Q74" s="24">
        <v>217</v>
      </c>
      <c r="R74" s="24">
        <v>217</v>
      </c>
      <c r="S74" s="24" t="s">
        <v>447</v>
      </c>
    </row>
    <row r="75" spans="1:20" s="24" customFormat="1" ht="10.5" customHeight="1" x14ac:dyDescent="0.2">
      <c r="A75" s="24" t="s">
        <v>448</v>
      </c>
      <c r="B75" s="25" t="s">
        <v>449</v>
      </c>
      <c r="C75" s="25" t="s">
        <v>450</v>
      </c>
      <c r="D75" s="25" t="s">
        <v>451</v>
      </c>
      <c r="E75" s="25" t="s">
        <v>450</v>
      </c>
      <c r="F75" s="25" t="s">
        <v>451</v>
      </c>
      <c r="G75" s="25" t="s">
        <v>452</v>
      </c>
      <c r="H75" s="24" t="s">
        <v>874</v>
      </c>
      <c r="I75" s="28" t="s">
        <v>223</v>
      </c>
      <c r="J75" s="28"/>
      <c r="K75" s="24" t="s">
        <v>51</v>
      </c>
      <c r="L75" s="25"/>
      <c r="M75" s="24" t="s">
        <v>453</v>
      </c>
      <c r="N75" s="24" t="s">
        <v>85</v>
      </c>
      <c r="O75" s="25" t="s">
        <v>454</v>
      </c>
      <c r="S75" s="25" t="s">
        <v>165</v>
      </c>
    </row>
    <row r="76" spans="1:20" s="24" customFormat="1" ht="10.5" customHeight="1" x14ac:dyDescent="0.2">
      <c r="A76" s="24" t="s">
        <v>448</v>
      </c>
      <c r="B76" s="25" t="s">
        <v>449</v>
      </c>
      <c r="C76" s="25" t="s">
        <v>455</v>
      </c>
      <c r="D76" s="24" t="s">
        <v>456</v>
      </c>
      <c r="E76" s="25" t="s">
        <v>455</v>
      </c>
      <c r="F76" s="24" t="s">
        <v>456</v>
      </c>
      <c r="G76" s="24" t="s">
        <v>457</v>
      </c>
      <c r="H76" s="24" t="s">
        <v>874</v>
      </c>
      <c r="I76" s="28" t="s">
        <v>20</v>
      </c>
      <c r="J76" s="28"/>
      <c r="K76" s="24" t="s">
        <v>51</v>
      </c>
      <c r="L76" s="24" t="s">
        <v>458</v>
      </c>
      <c r="M76" s="24" t="s">
        <v>170</v>
      </c>
      <c r="N76" s="24" t="s">
        <v>147</v>
      </c>
      <c r="O76" s="24" t="s">
        <v>459</v>
      </c>
      <c r="P76" s="24" t="s">
        <v>460</v>
      </c>
      <c r="Q76" s="24">
        <v>215</v>
      </c>
      <c r="R76" s="24">
        <v>218</v>
      </c>
      <c r="S76" s="24" t="s">
        <v>447</v>
      </c>
    </row>
    <row r="77" spans="1:20" s="24" customFormat="1" ht="10.5" customHeight="1" x14ac:dyDescent="0.2">
      <c r="A77" s="24" t="s">
        <v>448</v>
      </c>
      <c r="B77" s="25" t="s">
        <v>449</v>
      </c>
      <c r="C77" s="25" t="s">
        <v>455</v>
      </c>
      <c r="D77" s="25" t="s">
        <v>461</v>
      </c>
      <c r="E77" s="25" t="s">
        <v>455</v>
      </c>
      <c r="F77" s="25" t="s">
        <v>461</v>
      </c>
      <c r="G77" s="25" t="s">
        <v>462</v>
      </c>
      <c r="H77" s="24" t="s">
        <v>874</v>
      </c>
      <c r="I77" s="28" t="s">
        <v>223</v>
      </c>
      <c r="J77" s="28"/>
      <c r="K77" s="24" t="s">
        <v>51</v>
      </c>
      <c r="L77" s="24" t="s">
        <v>458</v>
      </c>
      <c r="M77" s="24" t="s">
        <v>453</v>
      </c>
      <c r="N77" s="24" t="s">
        <v>37</v>
      </c>
      <c r="O77" s="25" t="s">
        <v>463</v>
      </c>
      <c r="P77" s="24" t="s">
        <v>209</v>
      </c>
      <c r="Q77" s="25">
        <v>0</v>
      </c>
      <c r="R77" s="25">
        <v>100</v>
      </c>
      <c r="S77" s="25" t="s">
        <v>165</v>
      </c>
    </row>
    <row r="78" spans="1:20" s="24" customFormat="1" ht="10.5" customHeight="1" x14ac:dyDescent="0.2">
      <c r="A78" s="24" t="s">
        <v>448</v>
      </c>
      <c r="B78" s="25" t="s">
        <v>449</v>
      </c>
      <c r="C78" s="25" t="s">
        <v>455</v>
      </c>
      <c r="D78" s="25" t="s">
        <v>464</v>
      </c>
      <c r="E78" s="25" t="s">
        <v>455</v>
      </c>
      <c r="F78" s="25" t="s">
        <v>464</v>
      </c>
      <c r="G78" s="25" t="s">
        <v>465</v>
      </c>
      <c r="H78" s="24" t="s">
        <v>874</v>
      </c>
      <c r="I78" s="28" t="s">
        <v>223</v>
      </c>
      <c r="J78" s="28"/>
      <c r="K78" s="24" t="s">
        <v>35</v>
      </c>
      <c r="L78" s="25"/>
      <c r="M78" s="24" t="s">
        <v>94</v>
      </c>
      <c r="N78" s="24" t="s">
        <v>270</v>
      </c>
      <c r="O78" s="25" t="s">
        <v>466</v>
      </c>
      <c r="P78" s="24" t="s">
        <v>467</v>
      </c>
      <c r="Q78" s="24">
        <v>0</v>
      </c>
      <c r="R78" s="24">
        <v>3</v>
      </c>
    </row>
    <row r="79" spans="1:20" s="24" customFormat="1" ht="10.5" customHeight="1" x14ac:dyDescent="0.2">
      <c r="A79" s="24" t="s">
        <v>468</v>
      </c>
      <c r="B79" s="25" t="s">
        <v>469</v>
      </c>
      <c r="C79" s="25" t="s">
        <v>470</v>
      </c>
      <c r="D79" s="25" t="s">
        <v>471</v>
      </c>
      <c r="E79" s="25" t="s">
        <v>470</v>
      </c>
      <c r="F79" s="25" t="s">
        <v>471</v>
      </c>
      <c r="G79" s="25" t="s">
        <v>472</v>
      </c>
      <c r="H79" s="24" t="s">
        <v>874</v>
      </c>
      <c r="I79" s="28" t="s">
        <v>223</v>
      </c>
      <c r="J79" s="28" t="s">
        <v>373</v>
      </c>
      <c r="K79" s="24" t="s">
        <v>51</v>
      </c>
      <c r="L79" s="24" t="s">
        <v>74</v>
      </c>
      <c r="M79" s="24" t="s">
        <v>473</v>
      </c>
      <c r="N79" s="24" t="s">
        <v>310</v>
      </c>
      <c r="O79" s="25" t="s">
        <v>474</v>
      </c>
      <c r="P79" s="24" t="s">
        <v>352</v>
      </c>
      <c r="Q79" s="25">
        <v>0</v>
      </c>
      <c r="R79" s="25">
        <v>85</v>
      </c>
    </row>
    <row r="80" spans="1:20" s="24" customFormat="1" ht="9.9499999999999993" customHeight="1" x14ac:dyDescent="0.2">
      <c r="A80" s="24" t="s">
        <v>468</v>
      </c>
      <c r="B80" s="25" t="s">
        <v>469</v>
      </c>
      <c r="C80" s="25" t="s">
        <v>475</v>
      </c>
      <c r="D80" s="24" t="s">
        <v>476</v>
      </c>
      <c r="E80" s="25" t="s">
        <v>475</v>
      </c>
      <c r="F80" s="24" t="s">
        <v>476</v>
      </c>
      <c r="G80" s="25" t="s">
        <v>477</v>
      </c>
      <c r="H80" s="24" t="s">
        <v>874</v>
      </c>
      <c r="I80" s="28" t="s">
        <v>223</v>
      </c>
      <c r="J80" s="28"/>
      <c r="K80" s="24" t="s">
        <v>35</v>
      </c>
      <c r="L80" s="24" t="s">
        <v>478</v>
      </c>
      <c r="M80" s="24" t="s">
        <v>453</v>
      </c>
      <c r="N80" s="24" t="s">
        <v>207</v>
      </c>
      <c r="O80" s="25" t="s">
        <v>479</v>
      </c>
      <c r="P80" s="24" t="s">
        <v>480</v>
      </c>
      <c r="Q80" s="24">
        <v>0</v>
      </c>
      <c r="R80" s="24">
        <v>40</v>
      </c>
      <c r="S80" s="25" t="s">
        <v>165</v>
      </c>
    </row>
    <row r="81" spans="1:19" s="24" customFormat="1" ht="10.5" customHeight="1" x14ac:dyDescent="0.2">
      <c r="A81" s="24" t="s">
        <v>468</v>
      </c>
      <c r="B81" s="25" t="s">
        <v>469</v>
      </c>
      <c r="C81" s="25" t="s">
        <v>475</v>
      </c>
      <c r="D81" s="25" t="s">
        <v>481</v>
      </c>
      <c r="E81" s="25" t="s">
        <v>475</v>
      </c>
      <c r="F81" s="25" t="s">
        <v>481</v>
      </c>
      <c r="G81" s="25" t="s">
        <v>482</v>
      </c>
      <c r="H81" s="24" t="s">
        <v>874</v>
      </c>
      <c r="I81" s="28" t="s">
        <v>223</v>
      </c>
      <c r="J81" s="28"/>
      <c r="K81" s="24" t="s">
        <v>35</v>
      </c>
      <c r="L81" s="25"/>
      <c r="M81" s="24" t="s">
        <v>94</v>
      </c>
      <c r="N81" s="24" t="s">
        <v>155</v>
      </c>
      <c r="O81" s="25" t="s">
        <v>483</v>
      </c>
      <c r="S81" s="25" t="s">
        <v>165</v>
      </c>
    </row>
    <row r="82" spans="1:19" s="24" customFormat="1" ht="10.5" customHeight="1" x14ac:dyDescent="0.2">
      <c r="A82" s="24" t="s">
        <v>484</v>
      </c>
      <c r="B82" s="25" t="s">
        <v>485</v>
      </c>
      <c r="C82" s="25" t="s">
        <v>486</v>
      </c>
      <c r="D82" s="25" t="s">
        <v>487</v>
      </c>
      <c r="E82" s="25" t="s">
        <v>486</v>
      </c>
      <c r="F82" s="25" t="s">
        <v>487</v>
      </c>
      <c r="G82" s="25" t="s">
        <v>488</v>
      </c>
      <c r="H82" s="24" t="s">
        <v>874</v>
      </c>
      <c r="I82" s="28" t="s">
        <v>223</v>
      </c>
      <c r="J82" s="28"/>
      <c r="K82" s="24" t="s">
        <v>103</v>
      </c>
      <c r="L82" s="24" t="s">
        <v>74</v>
      </c>
      <c r="M82" s="24" t="s">
        <v>489</v>
      </c>
      <c r="N82" s="24" t="s">
        <v>89</v>
      </c>
      <c r="O82" s="25" t="s">
        <v>490</v>
      </c>
      <c r="P82" s="24" t="s">
        <v>413</v>
      </c>
      <c r="Q82" s="25">
        <v>0</v>
      </c>
      <c r="R82" s="25">
        <v>70</v>
      </c>
    </row>
    <row r="83" spans="1:19" s="24" customFormat="1" ht="10.5" customHeight="1" x14ac:dyDescent="0.2">
      <c r="A83" s="24" t="s">
        <v>491</v>
      </c>
      <c r="B83" s="25" t="s">
        <v>492</v>
      </c>
      <c r="C83" s="25" t="s">
        <v>493</v>
      </c>
      <c r="D83" s="25" t="s">
        <v>494</v>
      </c>
      <c r="E83" s="25" t="s">
        <v>493</v>
      </c>
      <c r="F83" s="25" t="s">
        <v>494</v>
      </c>
      <c r="G83" s="25" t="s">
        <v>495</v>
      </c>
      <c r="H83" s="24" t="s">
        <v>874</v>
      </c>
      <c r="I83" s="28" t="s">
        <v>223</v>
      </c>
      <c r="J83" s="28"/>
      <c r="K83" s="24" t="s">
        <v>103</v>
      </c>
      <c r="L83" s="24" t="s">
        <v>74</v>
      </c>
      <c r="M83" s="24" t="s">
        <v>473</v>
      </c>
      <c r="N83" s="24" t="s">
        <v>191</v>
      </c>
      <c r="O83" s="25" t="s">
        <v>496</v>
      </c>
      <c r="P83" s="24" t="s">
        <v>497</v>
      </c>
      <c r="Q83" s="24">
        <v>0</v>
      </c>
      <c r="R83" s="24">
        <v>62</v>
      </c>
    </row>
    <row r="84" spans="1:19" s="24" customFormat="1" ht="10.5" customHeight="1" x14ac:dyDescent="0.2">
      <c r="A84" s="24" t="s">
        <v>498</v>
      </c>
      <c r="B84" s="25" t="s">
        <v>499</v>
      </c>
      <c r="C84" s="25" t="s">
        <v>500</v>
      </c>
      <c r="D84" s="25" t="s">
        <v>204</v>
      </c>
      <c r="E84" s="25" t="s">
        <v>500</v>
      </c>
      <c r="F84" s="25" t="s">
        <v>204</v>
      </c>
      <c r="G84" s="25" t="s">
        <v>501</v>
      </c>
      <c r="H84" s="24" t="s">
        <v>874</v>
      </c>
      <c r="I84" s="28" t="s">
        <v>138</v>
      </c>
      <c r="J84" s="28"/>
      <c r="K84" s="24" t="s">
        <v>103</v>
      </c>
      <c r="L84" s="25"/>
      <c r="M84" s="24" t="s">
        <v>109</v>
      </c>
      <c r="N84" s="24" t="s">
        <v>502</v>
      </c>
      <c r="O84" s="25" t="s">
        <v>503</v>
      </c>
      <c r="P84" s="24" t="s">
        <v>504</v>
      </c>
      <c r="Q84" s="24">
        <v>0</v>
      </c>
      <c r="R84" s="24">
        <v>700</v>
      </c>
    </row>
    <row r="85" spans="1:19" s="24" customFormat="1" ht="10.5" customHeight="1" x14ac:dyDescent="0.2">
      <c r="A85" s="24" t="s">
        <v>505</v>
      </c>
      <c r="B85" s="25" t="s">
        <v>506</v>
      </c>
      <c r="C85" s="25" t="s">
        <v>507</v>
      </c>
      <c r="D85" s="25" t="s">
        <v>508</v>
      </c>
      <c r="E85" s="25" t="s">
        <v>507</v>
      </c>
      <c r="F85" s="25" t="s">
        <v>508</v>
      </c>
      <c r="G85" s="25" t="s">
        <v>509</v>
      </c>
      <c r="H85" s="24" t="s">
        <v>874</v>
      </c>
      <c r="I85" s="28" t="s">
        <v>223</v>
      </c>
      <c r="J85" s="28"/>
      <c r="K85" s="24" t="s">
        <v>103</v>
      </c>
      <c r="L85" s="24" t="s">
        <v>510</v>
      </c>
      <c r="M85" s="24" t="s">
        <v>511</v>
      </c>
      <c r="N85" s="24" t="s">
        <v>502</v>
      </c>
      <c r="O85" s="25" t="s">
        <v>512</v>
      </c>
      <c r="P85" s="24" t="s">
        <v>513</v>
      </c>
      <c r="Q85" s="25">
        <v>0</v>
      </c>
      <c r="R85" s="25">
        <v>190</v>
      </c>
    </row>
    <row r="86" spans="1:19" s="24" customFormat="1" ht="10.5" customHeight="1" x14ac:dyDescent="0.2">
      <c r="A86" s="24" t="s">
        <v>514</v>
      </c>
      <c r="B86" s="25" t="s">
        <v>515</v>
      </c>
      <c r="C86" s="25" t="s">
        <v>516</v>
      </c>
      <c r="D86" s="25" t="s">
        <v>517</v>
      </c>
      <c r="E86" s="25" t="s">
        <v>516</v>
      </c>
      <c r="F86" s="25" t="s">
        <v>517</v>
      </c>
      <c r="G86" s="25" t="s">
        <v>518</v>
      </c>
      <c r="H86" s="24" t="s">
        <v>874</v>
      </c>
      <c r="I86" s="28" t="s">
        <v>138</v>
      </c>
      <c r="J86" s="28"/>
      <c r="K86" s="24" t="s">
        <v>51</v>
      </c>
      <c r="L86" s="25"/>
      <c r="M86" s="24" t="s">
        <v>519</v>
      </c>
      <c r="N86" s="24" t="s">
        <v>147</v>
      </c>
      <c r="O86" s="25" t="s">
        <v>520</v>
      </c>
      <c r="P86" s="24" t="s">
        <v>521</v>
      </c>
      <c r="Q86" s="25">
        <v>0</v>
      </c>
      <c r="R86" s="25">
        <v>590</v>
      </c>
    </row>
    <row r="87" spans="1:19" s="24" customFormat="1" ht="10.5" customHeight="1" x14ac:dyDescent="0.2">
      <c r="A87" s="24" t="s">
        <v>522</v>
      </c>
      <c r="B87" s="25" t="s">
        <v>523</v>
      </c>
      <c r="C87" s="24" t="s">
        <v>524</v>
      </c>
      <c r="D87" s="24" t="s">
        <v>525</v>
      </c>
      <c r="E87" s="24" t="s">
        <v>524</v>
      </c>
      <c r="F87" s="24" t="s">
        <v>525</v>
      </c>
      <c r="G87" s="24" t="s">
        <v>526</v>
      </c>
      <c r="H87" s="24" t="s">
        <v>874</v>
      </c>
      <c r="I87" s="28" t="s">
        <v>72</v>
      </c>
      <c r="J87" s="28"/>
      <c r="K87" s="24" t="s">
        <v>103</v>
      </c>
      <c r="M87" s="24" t="s">
        <v>527</v>
      </c>
      <c r="N87" s="24" t="s">
        <v>81</v>
      </c>
      <c r="O87" s="24" t="s">
        <v>528</v>
      </c>
      <c r="P87" s="24" t="s">
        <v>529</v>
      </c>
      <c r="Q87" s="25">
        <v>0</v>
      </c>
      <c r="R87" s="25">
        <v>1300</v>
      </c>
    </row>
    <row r="88" spans="1:19" s="24" customFormat="1" ht="10.5" customHeight="1" x14ac:dyDescent="0.2">
      <c r="A88" s="24" t="s">
        <v>522</v>
      </c>
      <c r="B88" s="25" t="s">
        <v>523</v>
      </c>
      <c r="C88" s="25" t="s">
        <v>530</v>
      </c>
      <c r="D88" s="25" t="s">
        <v>531</v>
      </c>
      <c r="E88" s="25" t="s">
        <v>530</v>
      </c>
      <c r="F88" s="25" t="s">
        <v>531</v>
      </c>
      <c r="G88" s="25" t="s">
        <v>532</v>
      </c>
      <c r="H88" s="24" t="s">
        <v>874</v>
      </c>
      <c r="I88" s="28" t="s">
        <v>138</v>
      </c>
      <c r="J88" s="28"/>
      <c r="K88" s="24" t="s">
        <v>103</v>
      </c>
      <c r="L88" s="25"/>
      <c r="M88" s="24" t="s">
        <v>533</v>
      </c>
      <c r="N88" s="24" t="s">
        <v>534</v>
      </c>
      <c r="O88" s="25" t="s">
        <v>520</v>
      </c>
      <c r="P88" s="24" t="s">
        <v>535</v>
      </c>
      <c r="Q88" s="25">
        <v>0</v>
      </c>
      <c r="R88" s="25">
        <v>500</v>
      </c>
    </row>
    <row r="89" spans="1:19" s="24" customFormat="1" ht="10.5" customHeight="1" x14ac:dyDescent="0.2">
      <c r="A89" s="24" t="s">
        <v>536</v>
      </c>
      <c r="B89" s="25" t="s">
        <v>537</v>
      </c>
      <c r="C89" s="25" t="s">
        <v>538</v>
      </c>
      <c r="D89" s="25" t="s">
        <v>539</v>
      </c>
      <c r="E89" s="25" t="s">
        <v>538</v>
      </c>
      <c r="F89" s="25" t="s">
        <v>539</v>
      </c>
      <c r="G89" s="25" t="s">
        <v>540</v>
      </c>
      <c r="H89" s="24" t="s">
        <v>874</v>
      </c>
      <c r="I89" s="28" t="s">
        <v>20</v>
      </c>
      <c r="J89" s="28"/>
      <c r="K89" s="24" t="s">
        <v>73</v>
      </c>
      <c r="L89" s="25"/>
      <c r="M89" s="24" t="s">
        <v>541</v>
      </c>
      <c r="N89" s="24" t="s">
        <v>155</v>
      </c>
      <c r="O89" s="25" t="s">
        <v>542</v>
      </c>
      <c r="P89" s="25" t="s">
        <v>543</v>
      </c>
      <c r="Q89" s="25">
        <v>680</v>
      </c>
      <c r="R89" s="25">
        <v>900</v>
      </c>
      <c r="S89" s="25" t="s">
        <v>544</v>
      </c>
    </row>
    <row r="90" spans="1:19" s="24" customFormat="1" ht="10.5" customHeight="1" x14ac:dyDescent="0.2">
      <c r="A90" s="24" t="s">
        <v>536</v>
      </c>
      <c r="B90" s="25" t="s">
        <v>537</v>
      </c>
      <c r="C90" s="25" t="s">
        <v>538</v>
      </c>
      <c r="D90" s="25" t="s">
        <v>18</v>
      </c>
      <c r="E90" s="25" t="s">
        <v>538</v>
      </c>
      <c r="F90" s="24" t="s">
        <v>903</v>
      </c>
      <c r="G90" s="25" t="s">
        <v>545</v>
      </c>
      <c r="H90" s="24" t="s">
        <v>874</v>
      </c>
      <c r="I90" s="28" t="s">
        <v>20</v>
      </c>
      <c r="J90" s="28"/>
      <c r="K90" s="24" t="s">
        <v>73</v>
      </c>
      <c r="L90" s="25"/>
      <c r="M90" s="24" t="s">
        <v>108</v>
      </c>
      <c r="N90" s="24" t="s">
        <v>95</v>
      </c>
      <c r="O90" s="25" t="s">
        <v>546</v>
      </c>
      <c r="P90" s="25" t="s">
        <v>547</v>
      </c>
      <c r="Q90" s="25">
        <v>730</v>
      </c>
      <c r="R90" s="25">
        <v>1000</v>
      </c>
    </row>
    <row r="91" spans="1:19" s="24" customFormat="1" ht="10.5" customHeight="1" x14ac:dyDescent="0.2">
      <c r="A91" s="24" t="s">
        <v>536</v>
      </c>
      <c r="B91" s="25" t="s">
        <v>537</v>
      </c>
      <c r="C91" s="25" t="s">
        <v>538</v>
      </c>
      <c r="D91" s="25" t="s">
        <v>268</v>
      </c>
      <c r="E91" s="25" t="s">
        <v>538</v>
      </c>
      <c r="F91" s="24" t="s">
        <v>398</v>
      </c>
      <c r="G91" s="25" t="s">
        <v>548</v>
      </c>
      <c r="H91" s="24" t="s">
        <v>874</v>
      </c>
      <c r="I91" s="28" t="s">
        <v>20</v>
      </c>
      <c r="J91" s="28"/>
      <c r="K91" s="24" t="s">
        <v>73</v>
      </c>
      <c r="L91" s="25"/>
      <c r="M91" s="24" t="s">
        <v>36</v>
      </c>
      <c r="N91" s="24" t="s">
        <v>53</v>
      </c>
      <c r="O91" s="25" t="s">
        <v>549</v>
      </c>
      <c r="P91" s="25" t="s">
        <v>550</v>
      </c>
      <c r="Q91" s="25">
        <v>590</v>
      </c>
      <c r="R91" s="25">
        <v>1000</v>
      </c>
    </row>
    <row r="92" spans="1:19" s="24" customFormat="1" ht="10.5" customHeight="1" x14ac:dyDescent="0.2">
      <c r="A92" s="24" t="s">
        <v>536</v>
      </c>
      <c r="B92" s="25" t="s">
        <v>537</v>
      </c>
      <c r="C92" s="25" t="s">
        <v>551</v>
      </c>
      <c r="D92" s="24" t="s">
        <v>552</v>
      </c>
      <c r="E92" s="25" t="s">
        <v>551</v>
      </c>
      <c r="F92" s="24" t="s">
        <v>552</v>
      </c>
      <c r="G92" s="25" t="s">
        <v>553</v>
      </c>
      <c r="H92" s="24" t="s">
        <v>874</v>
      </c>
      <c r="I92" s="28" t="s">
        <v>20</v>
      </c>
      <c r="J92" s="28"/>
      <c r="K92" s="24" t="s">
        <v>35</v>
      </c>
      <c r="L92" s="25"/>
      <c r="M92" s="24" t="s">
        <v>36</v>
      </c>
      <c r="N92" s="24" t="s">
        <v>270</v>
      </c>
      <c r="O92" s="25" t="s">
        <v>554</v>
      </c>
      <c r="P92" s="25" t="s">
        <v>555</v>
      </c>
      <c r="Q92" s="25">
        <v>270</v>
      </c>
      <c r="R92" s="25">
        <v>400</v>
      </c>
    </row>
    <row r="93" spans="1:19" s="24" customFormat="1" ht="10.5" customHeight="1" x14ac:dyDescent="0.2">
      <c r="A93" s="24" t="s">
        <v>536</v>
      </c>
      <c r="B93" s="25" t="s">
        <v>537</v>
      </c>
      <c r="C93" s="24" t="s">
        <v>556</v>
      </c>
      <c r="D93" s="24" t="s">
        <v>557</v>
      </c>
      <c r="E93" s="24" t="s">
        <v>556</v>
      </c>
      <c r="F93" s="24" t="s">
        <v>904</v>
      </c>
      <c r="G93" s="24" t="s">
        <v>919</v>
      </c>
      <c r="H93" s="24" t="s">
        <v>874</v>
      </c>
      <c r="I93" s="28" t="s">
        <v>162</v>
      </c>
      <c r="J93" s="28"/>
      <c r="K93" s="24" t="s">
        <v>73</v>
      </c>
      <c r="L93" s="25"/>
      <c r="M93" s="24" t="s">
        <v>94</v>
      </c>
      <c r="N93" s="24" t="s">
        <v>95</v>
      </c>
      <c r="O93" s="24" t="s">
        <v>558</v>
      </c>
      <c r="P93" s="25"/>
      <c r="Q93" s="25"/>
      <c r="R93" s="25"/>
    </row>
    <row r="94" spans="1:19" s="24" customFormat="1" ht="10.5" customHeight="1" x14ac:dyDescent="0.2">
      <c r="A94" s="24" t="s">
        <v>536</v>
      </c>
      <c r="B94" s="25" t="s">
        <v>537</v>
      </c>
      <c r="C94" s="25" t="s">
        <v>559</v>
      </c>
      <c r="D94" s="25" t="s">
        <v>18</v>
      </c>
      <c r="E94" s="25" t="s">
        <v>559</v>
      </c>
      <c r="F94" s="24" t="s">
        <v>905</v>
      </c>
      <c r="G94" s="25" t="s">
        <v>560</v>
      </c>
      <c r="H94" s="24" t="s">
        <v>874</v>
      </c>
      <c r="I94" s="28" t="s">
        <v>20</v>
      </c>
      <c r="J94" s="28"/>
      <c r="K94" s="24" t="s">
        <v>51</v>
      </c>
      <c r="L94" s="25"/>
      <c r="M94" s="24" t="s">
        <v>108</v>
      </c>
      <c r="N94" s="24" t="s">
        <v>155</v>
      </c>
      <c r="O94" s="25" t="s">
        <v>561</v>
      </c>
      <c r="P94" s="25" t="s">
        <v>562</v>
      </c>
      <c r="Q94" s="25">
        <v>380</v>
      </c>
      <c r="R94" s="25">
        <v>590</v>
      </c>
    </row>
    <row r="95" spans="1:19" s="24" customFormat="1" ht="10.5" customHeight="1" x14ac:dyDescent="0.2">
      <c r="A95" s="24" t="s">
        <v>536</v>
      </c>
      <c r="B95" s="25" t="s">
        <v>537</v>
      </c>
      <c r="C95" s="25" t="s">
        <v>559</v>
      </c>
      <c r="D95" s="25" t="s">
        <v>251</v>
      </c>
      <c r="E95" s="25" t="s">
        <v>559</v>
      </c>
      <c r="F95" s="24" t="s">
        <v>906</v>
      </c>
      <c r="G95" s="25" t="s">
        <v>563</v>
      </c>
      <c r="H95" s="24" t="s">
        <v>874</v>
      </c>
      <c r="I95" s="28" t="s">
        <v>20</v>
      </c>
      <c r="J95" s="28"/>
      <c r="K95" s="24" t="s">
        <v>73</v>
      </c>
      <c r="L95" s="25"/>
      <c r="M95" s="24" t="s">
        <v>36</v>
      </c>
      <c r="N95" s="24" t="s">
        <v>36</v>
      </c>
      <c r="O95" s="25" t="s">
        <v>564</v>
      </c>
      <c r="P95" s="37" t="s">
        <v>565</v>
      </c>
      <c r="Q95" s="25">
        <v>440</v>
      </c>
      <c r="R95" s="25">
        <v>440</v>
      </c>
      <c r="S95" s="25" t="s">
        <v>566</v>
      </c>
    </row>
    <row r="96" spans="1:19" ht="10.5" customHeight="1" x14ac:dyDescent="0.2">
      <c r="A96" s="22" t="s">
        <v>536</v>
      </c>
      <c r="B96" s="23" t="s">
        <v>537</v>
      </c>
      <c r="C96" s="23" t="s">
        <v>559</v>
      </c>
      <c r="D96" s="23" t="s">
        <v>256</v>
      </c>
      <c r="E96" s="23" t="s">
        <v>559</v>
      </c>
      <c r="F96" s="22" t="s">
        <v>907</v>
      </c>
      <c r="G96" s="23" t="s">
        <v>567</v>
      </c>
      <c r="H96" s="22" t="s">
        <v>874</v>
      </c>
      <c r="I96" s="27" t="s">
        <v>20</v>
      </c>
      <c r="K96" s="22" t="s">
        <v>73</v>
      </c>
      <c r="L96" s="23"/>
      <c r="M96" s="22" t="s">
        <v>36</v>
      </c>
      <c r="N96" s="22" t="s">
        <v>108</v>
      </c>
      <c r="O96" s="23" t="s">
        <v>568</v>
      </c>
      <c r="P96" s="23" t="s">
        <v>569</v>
      </c>
      <c r="Q96" s="23">
        <v>600</v>
      </c>
      <c r="R96" s="23">
        <v>700</v>
      </c>
    </row>
    <row r="97" spans="1:50" ht="10.5" customHeight="1" x14ac:dyDescent="0.2">
      <c r="A97" s="22" t="s">
        <v>536</v>
      </c>
      <c r="B97" s="23" t="s">
        <v>537</v>
      </c>
      <c r="C97" s="23" t="s">
        <v>570</v>
      </c>
      <c r="D97" s="23" t="s">
        <v>18</v>
      </c>
      <c r="E97" s="22" t="s">
        <v>918</v>
      </c>
      <c r="F97" s="22" t="s">
        <v>908</v>
      </c>
      <c r="G97" s="23" t="s">
        <v>571</v>
      </c>
      <c r="H97" s="22" t="s">
        <v>874</v>
      </c>
      <c r="I97" s="27" t="s">
        <v>20</v>
      </c>
      <c r="K97" s="22" t="s">
        <v>73</v>
      </c>
      <c r="L97" s="23"/>
      <c r="M97" s="22" t="s">
        <v>108</v>
      </c>
      <c r="N97" s="22" t="s">
        <v>95</v>
      </c>
      <c r="O97" s="23" t="s">
        <v>572</v>
      </c>
      <c r="P97" s="23" t="s">
        <v>573</v>
      </c>
      <c r="Q97" s="23">
        <v>310</v>
      </c>
      <c r="R97" s="23">
        <v>420</v>
      </c>
    </row>
    <row r="98" spans="1:50" ht="10.5" customHeight="1" x14ac:dyDescent="0.2">
      <c r="A98" s="22" t="s">
        <v>536</v>
      </c>
      <c r="B98" s="23" t="s">
        <v>537</v>
      </c>
      <c r="C98" s="23" t="s">
        <v>570</v>
      </c>
      <c r="D98" s="22" t="s">
        <v>574</v>
      </c>
      <c r="E98" s="23" t="s">
        <v>570</v>
      </c>
      <c r="F98" s="22" t="s">
        <v>574</v>
      </c>
      <c r="G98" s="22" t="s">
        <v>575</v>
      </c>
      <c r="H98" s="22" t="s">
        <v>874</v>
      </c>
      <c r="I98" s="27" t="s">
        <v>20</v>
      </c>
      <c r="K98" s="22" t="s">
        <v>21</v>
      </c>
      <c r="M98" s="22" t="s">
        <v>94</v>
      </c>
      <c r="N98" s="22" t="s">
        <v>95</v>
      </c>
      <c r="O98" s="22" t="s">
        <v>576</v>
      </c>
      <c r="P98" s="22" t="s">
        <v>577</v>
      </c>
      <c r="Q98" s="23">
        <v>290</v>
      </c>
      <c r="R98" s="23">
        <v>470</v>
      </c>
    </row>
    <row r="99" spans="1:50" ht="10.5" customHeight="1" x14ac:dyDescent="0.2">
      <c r="A99" s="22" t="s">
        <v>536</v>
      </c>
      <c r="B99" s="23" t="s">
        <v>537</v>
      </c>
      <c r="C99" s="23" t="s">
        <v>578</v>
      </c>
      <c r="D99" s="23" t="s">
        <v>83</v>
      </c>
      <c r="E99" s="23" t="s">
        <v>578</v>
      </c>
      <c r="F99" s="22" t="s">
        <v>909</v>
      </c>
      <c r="G99" s="23" t="s">
        <v>579</v>
      </c>
      <c r="H99" s="22" t="s">
        <v>874</v>
      </c>
      <c r="I99" s="27" t="s">
        <v>20</v>
      </c>
      <c r="K99" s="22" t="s">
        <v>73</v>
      </c>
      <c r="L99" s="23"/>
      <c r="M99" s="22" t="s">
        <v>85</v>
      </c>
      <c r="N99" s="22" t="s">
        <v>85</v>
      </c>
      <c r="O99" s="23" t="s">
        <v>580</v>
      </c>
      <c r="P99" s="22" t="s">
        <v>581</v>
      </c>
      <c r="Q99" s="23">
        <v>590</v>
      </c>
      <c r="R99" s="23">
        <v>590</v>
      </c>
      <c r="S99" s="23" t="s">
        <v>582</v>
      </c>
      <c r="T99" s="23" t="s">
        <v>583</v>
      </c>
    </row>
    <row r="100" spans="1:50" ht="10.5" customHeight="1" x14ac:dyDescent="0.2">
      <c r="A100" s="22" t="s">
        <v>584</v>
      </c>
      <c r="B100" s="22" t="s">
        <v>585</v>
      </c>
      <c r="C100" s="22" t="s">
        <v>586</v>
      </c>
      <c r="D100" s="22" t="s">
        <v>166</v>
      </c>
      <c r="E100" s="22" t="s">
        <v>586</v>
      </c>
      <c r="F100" s="22" t="s">
        <v>166</v>
      </c>
      <c r="G100" s="22" t="s">
        <v>587</v>
      </c>
      <c r="H100" s="22" t="s">
        <v>874</v>
      </c>
      <c r="I100" s="27" t="s">
        <v>20</v>
      </c>
      <c r="K100" s="22" t="s">
        <v>73</v>
      </c>
      <c r="M100" s="22" t="s">
        <v>588</v>
      </c>
      <c r="N100" s="22" t="s">
        <v>53</v>
      </c>
      <c r="O100" s="22" t="s">
        <v>589</v>
      </c>
      <c r="P100" s="22" t="s">
        <v>590</v>
      </c>
      <c r="Q100" s="22">
        <v>350</v>
      </c>
      <c r="R100" s="22">
        <v>350</v>
      </c>
      <c r="S100" s="22" t="s">
        <v>447</v>
      </c>
      <c r="T100" s="23"/>
    </row>
    <row r="101" spans="1:50" ht="10.5" customHeight="1" x14ac:dyDescent="0.2">
      <c r="A101" s="22" t="s">
        <v>591</v>
      </c>
      <c r="B101" s="23" t="s">
        <v>592</v>
      </c>
      <c r="C101" s="23" t="s">
        <v>593</v>
      </c>
      <c r="D101" s="22" t="s">
        <v>594</v>
      </c>
      <c r="E101" s="23" t="s">
        <v>593</v>
      </c>
      <c r="F101" s="22" t="s">
        <v>594</v>
      </c>
      <c r="G101" s="23" t="s">
        <v>595</v>
      </c>
      <c r="H101" s="22" t="s">
        <v>874</v>
      </c>
      <c r="I101" s="27" t="s">
        <v>20</v>
      </c>
      <c r="K101" s="22" t="s">
        <v>73</v>
      </c>
      <c r="L101" s="23"/>
      <c r="M101" s="22" t="s">
        <v>36</v>
      </c>
      <c r="N101" s="22" t="s">
        <v>36</v>
      </c>
      <c r="O101" s="23" t="s">
        <v>596</v>
      </c>
      <c r="P101" s="23" t="s">
        <v>597</v>
      </c>
      <c r="Q101" s="23">
        <v>225</v>
      </c>
      <c r="R101" s="23">
        <v>400</v>
      </c>
    </row>
    <row r="102" spans="1:50" ht="10.5" customHeight="1" x14ac:dyDescent="0.2">
      <c r="A102" s="22" t="s">
        <v>591</v>
      </c>
      <c r="B102" s="23" t="s">
        <v>592</v>
      </c>
      <c r="C102" s="23" t="s">
        <v>598</v>
      </c>
      <c r="D102" s="23" t="s">
        <v>599</v>
      </c>
      <c r="E102" s="23" t="s">
        <v>598</v>
      </c>
      <c r="F102" s="23" t="s">
        <v>599</v>
      </c>
      <c r="G102" s="23" t="s">
        <v>600</v>
      </c>
      <c r="H102" s="22" t="s">
        <v>874</v>
      </c>
      <c r="I102" s="27" t="s">
        <v>72</v>
      </c>
      <c r="K102" s="22" t="s">
        <v>51</v>
      </c>
      <c r="L102" s="23"/>
      <c r="M102" s="22" t="s">
        <v>473</v>
      </c>
      <c r="N102" s="22" t="s">
        <v>37</v>
      </c>
      <c r="O102" s="23" t="s">
        <v>549</v>
      </c>
      <c r="P102" s="23" t="s">
        <v>601</v>
      </c>
      <c r="Q102" s="23">
        <v>40</v>
      </c>
      <c r="R102" s="23">
        <v>230</v>
      </c>
    </row>
    <row r="103" spans="1:50" s="30" customFormat="1" ht="10.5" customHeight="1" x14ac:dyDescent="0.2">
      <c r="A103" s="30" t="s">
        <v>591</v>
      </c>
      <c r="B103" s="31" t="s">
        <v>592</v>
      </c>
      <c r="C103" s="31" t="s">
        <v>602</v>
      </c>
      <c r="D103" s="31" t="s">
        <v>603</v>
      </c>
      <c r="E103" s="31" t="s">
        <v>602</v>
      </c>
      <c r="F103" s="31" t="s">
        <v>603</v>
      </c>
      <c r="G103" s="31" t="s">
        <v>604</v>
      </c>
      <c r="H103" s="30" t="s">
        <v>874</v>
      </c>
      <c r="I103" s="32" t="s">
        <v>20</v>
      </c>
      <c r="J103" s="32"/>
      <c r="K103" s="30" t="s">
        <v>35</v>
      </c>
      <c r="L103" s="31"/>
      <c r="M103" s="30" t="s">
        <v>605</v>
      </c>
      <c r="N103" s="30" t="s">
        <v>95</v>
      </c>
      <c r="O103" s="31" t="s">
        <v>606</v>
      </c>
      <c r="P103" s="31" t="s">
        <v>607</v>
      </c>
      <c r="Q103" s="31">
        <v>250</v>
      </c>
      <c r="R103" s="31">
        <v>475</v>
      </c>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row>
    <row r="104" spans="1:50" ht="10.5" customHeight="1" x14ac:dyDescent="0.2">
      <c r="A104" s="24" t="s">
        <v>591</v>
      </c>
      <c r="B104" s="25" t="s">
        <v>592</v>
      </c>
      <c r="C104" s="25" t="s">
        <v>608</v>
      </c>
      <c r="D104" s="25" t="s">
        <v>83</v>
      </c>
      <c r="E104" s="25" t="s">
        <v>608</v>
      </c>
      <c r="F104" s="24" t="s">
        <v>910</v>
      </c>
      <c r="G104" s="25" t="s">
        <v>609</v>
      </c>
      <c r="H104" s="22" t="s">
        <v>874</v>
      </c>
      <c r="I104" s="28" t="s">
        <v>72</v>
      </c>
      <c r="J104" s="28" t="s">
        <v>20</v>
      </c>
      <c r="K104" s="24" t="s">
        <v>35</v>
      </c>
      <c r="L104" s="25"/>
      <c r="M104" s="24" t="s">
        <v>94</v>
      </c>
      <c r="N104" s="24" t="s">
        <v>95</v>
      </c>
      <c r="O104" s="25" t="s">
        <v>610</v>
      </c>
      <c r="P104" s="25" t="s">
        <v>611</v>
      </c>
      <c r="Q104" s="25">
        <v>100</v>
      </c>
      <c r="R104" s="25">
        <v>300</v>
      </c>
      <c r="S104" s="25" t="s">
        <v>612</v>
      </c>
      <c r="T104" s="24"/>
    </row>
    <row r="105" spans="1:50" s="24" customFormat="1" ht="10.5" customHeight="1" x14ac:dyDescent="0.2">
      <c r="A105" s="24" t="s">
        <v>591</v>
      </c>
      <c r="B105" s="25" t="s">
        <v>592</v>
      </c>
      <c r="C105" s="25" t="s">
        <v>608</v>
      </c>
      <c r="D105" s="25" t="s">
        <v>18</v>
      </c>
      <c r="E105" s="25" t="s">
        <v>608</v>
      </c>
      <c r="F105" s="24" t="s">
        <v>911</v>
      </c>
      <c r="G105" s="25" t="s">
        <v>613</v>
      </c>
      <c r="H105" s="24" t="s">
        <v>874</v>
      </c>
      <c r="I105" s="28" t="s">
        <v>72</v>
      </c>
      <c r="J105" s="28" t="s">
        <v>20</v>
      </c>
      <c r="K105" s="24" t="s">
        <v>73</v>
      </c>
      <c r="L105" s="25"/>
      <c r="M105" s="24" t="s">
        <v>36</v>
      </c>
      <c r="N105" s="24" t="s">
        <v>95</v>
      </c>
      <c r="O105" s="25" t="s">
        <v>614</v>
      </c>
      <c r="P105" s="25" t="s">
        <v>615</v>
      </c>
      <c r="Q105" s="25">
        <v>120</v>
      </c>
      <c r="R105" s="25">
        <v>400</v>
      </c>
    </row>
    <row r="106" spans="1:50" s="24" customFormat="1" ht="10.5" customHeight="1" x14ac:dyDescent="0.2">
      <c r="A106" s="24" t="s">
        <v>616</v>
      </c>
      <c r="B106" s="25" t="s">
        <v>617</v>
      </c>
      <c r="C106" s="25" t="s">
        <v>618</v>
      </c>
      <c r="D106" s="24" t="s">
        <v>619</v>
      </c>
      <c r="E106" s="25" t="s">
        <v>618</v>
      </c>
      <c r="F106" s="24" t="s">
        <v>619</v>
      </c>
      <c r="G106" s="25" t="s">
        <v>620</v>
      </c>
      <c r="H106" s="24" t="s">
        <v>874</v>
      </c>
      <c r="I106" s="28" t="s">
        <v>162</v>
      </c>
      <c r="J106" s="28" t="s">
        <v>72</v>
      </c>
      <c r="K106" s="24" t="s">
        <v>35</v>
      </c>
      <c r="L106" s="25"/>
      <c r="M106" s="24" t="s">
        <v>94</v>
      </c>
      <c r="N106" s="24" t="s">
        <v>89</v>
      </c>
      <c r="O106" s="25" t="s">
        <v>621</v>
      </c>
      <c r="P106" s="24" t="s">
        <v>622</v>
      </c>
      <c r="Q106" s="25">
        <v>12</v>
      </c>
      <c r="R106" s="25">
        <v>167</v>
      </c>
      <c r="S106" s="25" t="s">
        <v>623</v>
      </c>
    </row>
    <row r="107" spans="1:50" s="24" customFormat="1" ht="10.5" customHeight="1" x14ac:dyDescent="0.2">
      <c r="A107" s="24" t="s">
        <v>616</v>
      </c>
      <c r="B107" s="25" t="s">
        <v>617</v>
      </c>
      <c r="C107" s="25" t="s">
        <v>624</v>
      </c>
      <c r="D107" s="25" t="s">
        <v>625</v>
      </c>
      <c r="E107" s="25" t="s">
        <v>624</v>
      </c>
      <c r="F107" s="25" t="s">
        <v>920</v>
      </c>
      <c r="G107" s="25" t="s">
        <v>626</v>
      </c>
      <c r="H107" s="24" t="s">
        <v>874</v>
      </c>
      <c r="I107" s="28" t="s">
        <v>162</v>
      </c>
      <c r="J107" s="28" t="s">
        <v>72</v>
      </c>
      <c r="K107" s="24" t="s">
        <v>103</v>
      </c>
      <c r="L107" s="24" t="s">
        <v>74</v>
      </c>
      <c r="M107" s="24" t="s">
        <v>109</v>
      </c>
      <c r="N107" s="24" t="s">
        <v>191</v>
      </c>
      <c r="O107" s="25" t="s">
        <v>627</v>
      </c>
      <c r="P107" s="24" t="s">
        <v>628</v>
      </c>
      <c r="Q107" s="25">
        <v>1</v>
      </c>
      <c r="R107" s="25">
        <v>132</v>
      </c>
      <c r="T107" s="25" t="s">
        <v>629</v>
      </c>
    </row>
    <row r="108" spans="1:50" s="24" customFormat="1" ht="10.5" customHeight="1" x14ac:dyDescent="0.2">
      <c r="A108" s="24" t="s">
        <v>630</v>
      </c>
      <c r="B108" s="25" t="s">
        <v>631</v>
      </c>
      <c r="C108" s="25" t="s">
        <v>632</v>
      </c>
      <c r="D108" s="25" t="s">
        <v>633</v>
      </c>
      <c r="E108" s="25" t="s">
        <v>632</v>
      </c>
      <c r="F108" s="25" t="s">
        <v>633</v>
      </c>
      <c r="G108" s="25" t="s">
        <v>634</v>
      </c>
      <c r="H108" s="24" t="s">
        <v>874</v>
      </c>
      <c r="I108" s="28" t="s">
        <v>223</v>
      </c>
      <c r="J108" s="28" t="s">
        <v>635</v>
      </c>
      <c r="K108" s="24" t="s">
        <v>51</v>
      </c>
      <c r="L108" s="25"/>
      <c r="M108" s="24" t="s">
        <v>473</v>
      </c>
      <c r="N108" s="24" t="s">
        <v>380</v>
      </c>
      <c r="O108" s="25" t="s">
        <v>636</v>
      </c>
      <c r="P108" s="24" t="s">
        <v>637</v>
      </c>
      <c r="Q108" s="24">
        <v>0</v>
      </c>
      <c r="R108" s="24">
        <v>800</v>
      </c>
      <c r="T108" s="25" t="s">
        <v>638</v>
      </c>
    </row>
    <row r="109" spans="1:50" s="24" customFormat="1" ht="10.5" customHeight="1" x14ac:dyDescent="0.2">
      <c r="A109" s="24" t="s">
        <v>630</v>
      </c>
      <c r="B109" s="25" t="s">
        <v>631</v>
      </c>
      <c r="C109" s="25" t="s">
        <v>632</v>
      </c>
      <c r="D109" s="24" t="s">
        <v>639</v>
      </c>
      <c r="E109" s="25" t="s">
        <v>632</v>
      </c>
      <c r="F109" s="24" t="s">
        <v>639</v>
      </c>
      <c r="G109" s="24" t="s">
        <v>640</v>
      </c>
      <c r="H109" s="24" t="s">
        <v>874</v>
      </c>
      <c r="I109" s="28" t="s">
        <v>72</v>
      </c>
      <c r="J109" s="28" t="s">
        <v>20</v>
      </c>
      <c r="K109" s="24" t="s">
        <v>73</v>
      </c>
      <c r="M109" s="24" t="s">
        <v>641</v>
      </c>
      <c r="N109" s="24" t="s">
        <v>29</v>
      </c>
      <c r="O109" s="24" t="s">
        <v>642</v>
      </c>
      <c r="P109" s="24" t="s">
        <v>643</v>
      </c>
      <c r="Q109" s="24">
        <v>80</v>
      </c>
      <c r="R109" s="24">
        <v>430</v>
      </c>
      <c r="T109" s="25"/>
    </row>
    <row r="110" spans="1:50" s="24" customFormat="1" ht="10.5" customHeight="1" x14ac:dyDescent="0.2">
      <c r="A110" s="24" t="s">
        <v>630</v>
      </c>
      <c r="B110" s="25" t="s">
        <v>631</v>
      </c>
      <c r="C110" s="25" t="s">
        <v>632</v>
      </c>
      <c r="D110" s="25" t="s">
        <v>644</v>
      </c>
      <c r="E110" s="25" t="s">
        <v>632</v>
      </c>
      <c r="F110" s="25" t="s">
        <v>644</v>
      </c>
      <c r="G110" s="25" t="s">
        <v>645</v>
      </c>
      <c r="H110" s="24" t="s">
        <v>874</v>
      </c>
      <c r="I110" s="28" t="s">
        <v>162</v>
      </c>
      <c r="J110" s="28"/>
      <c r="K110" s="24" t="s">
        <v>51</v>
      </c>
      <c r="L110" s="25"/>
      <c r="M110" s="24" t="s">
        <v>646</v>
      </c>
      <c r="N110" s="24" t="s">
        <v>253</v>
      </c>
      <c r="O110" s="25" t="s">
        <v>647</v>
      </c>
      <c r="P110" s="24" t="s">
        <v>401</v>
      </c>
      <c r="Q110" s="25">
        <v>0</v>
      </c>
      <c r="R110" s="25">
        <v>50</v>
      </c>
      <c r="T110" s="25" t="s">
        <v>648</v>
      </c>
    </row>
    <row r="111" spans="1:50" s="24" customFormat="1" ht="10.5" customHeight="1" x14ac:dyDescent="0.2">
      <c r="A111" s="24" t="s">
        <v>630</v>
      </c>
      <c r="B111" s="25" t="s">
        <v>631</v>
      </c>
      <c r="C111" s="25" t="s">
        <v>632</v>
      </c>
      <c r="D111" s="25" t="s">
        <v>649</v>
      </c>
      <c r="E111" s="25" t="s">
        <v>632</v>
      </c>
      <c r="F111" s="25" t="s">
        <v>649</v>
      </c>
      <c r="G111" s="25" t="s">
        <v>650</v>
      </c>
      <c r="H111" s="24" t="s">
        <v>874</v>
      </c>
      <c r="I111" s="28" t="s">
        <v>223</v>
      </c>
      <c r="J111" s="28"/>
      <c r="K111" s="24" t="s">
        <v>51</v>
      </c>
      <c r="L111" s="25"/>
      <c r="M111" s="24" t="s">
        <v>651</v>
      </c>
      <c r="N111" s="24" t="s">
        <v>29</v>
      </c>
      <c r="O111" s="25" t="s">
        <v>652</v>
      </c>
      <c r="P111" s="24" t="s">
        <v>653</v>
      </c>
      <c r="Q111" s="25">
        <v>0</v>
      </c>
      <c r="R111" s="25">
        <v>140</v>
      </c>
      <c r="S111" s="25" t="s">
        <v>165</v>
      </c>
      <c r="T111" s="25" t="s">
        <v>654</v>
      </c>
    </row>
    <row r="112" spans="1:50" s="24" customFormat="1" ht="10.5" customHeight="1" x14ac:dyDescent="0.2">
      <c r="A112" s="24" t="s">
        <v>630</v>
      </c>
      <c r="B112" s="25" t="s">
        <v>631</v>
      </c>
      <c r="C112" s="25" t="s">
        <v>632</v>
      </c>
      <c r="D112" s="25" t="s">
        <v>655</v>
      </c>
      <c r="E112" s="25" t="s">
        <v>632</v>
      </c>
      <c r="F112" s="25" t="s">
        <v>655</v>
      </c>
      <c r="G112" s="25" t="s">
        <v>656</v>
      </c>
      <c r="H112" s="24" t="s">
        <v>874</v>
      </c>
      <c r="I112" s="28" t="s">
        <v>162</v>
      </c>
      <c r="J112" s="28" t="s">
        <v>72</v>
      </c>
      <c r="K112" s="24" t="s">
        <v>73</v>
      </c>
      <c r="L112" s="24" t="s">
        <v>657</v>
      </c>
      <c r="M112" s="24" t="s">
        <v>174</v>
      </c>
      <c r="N112" s="24" t="s">
        <v>270</v>
      </c>
      <c r="O112" s="25" t="s">
        <v>658</v>
      </c>
      <c r="P112" s="24" t="s">
        <v>376</v>
      </c>
      <c r="Q112" s="25">
        <v>0</v>
      </c>
      <c r="R112" s="25">
        <v>60</v>
      </c>
      <c r="T112" s="25" t="s">
        <v>659</v>
      </c>
    </row>
    <row r="113" spans="1:20" s="24" customFormat="1" ht="10.5" customHeight="1" x14ac:dyDescent="0.2">
      <c r="A113" s="24" t="s">
        <v>630</v>
      </c>
      <c r="B113" s="25" t="s">
        <v>631</v>
      </c>
      <c r="C113" s="25" t="s">
        <v>632</v>
      </c>
      <c r="D113" s="25" t="s">
        <v>660</v>
      </c>
      <c r="E113" s="25" t="s">
        <v>632</v>
      </c>
      <c r="F113" s="25" t="s">
        <v>660</v>
      </c>
      <c r="G113" s="25" t="s">
        <v>661</v>
      </c>
      <c r="H113" s="24" t="s">
        <v>874</v>
      </c>
      <c r="I113" s="28" t="s">
        <v>162</v>
      </c>
      <c r="J113" s="28" t="s">
        <v>72</v>
      </c>
      <c r="K113" s="24" t="s">
        <v>51</v>
      </c>
      <c r="M113" s="24" t="s">
        <v>109</v>
      </c>
      <c r="N113" s="24" t="s">
        <v>663</v>
      </c>
      <c r="O113" s="25" t="s">
        <v>664</v>
      </c>
      <c r="P113" s="24" t="s">
        <v>665</v>
      </c>
      <c r="Q113" s="25">
        <v>0</v>
      </c>
      <c r="R113" s="25">
        <v>75</v>
      </c>
      <c r="T113" s="25" t="s">
        <v>666</v>
      </c>
    </row>
    <row r="114" spans="1:20" ht="10.5" customHeight="1" x14ac:dyDescent="0.2">
      <c r="A114" s="22" t="s">
        <v>630</v>
      </c>
      <c r="B114" s="23" t="s">
        <v>631</v>
      </c>
      <c r="C114" s="23" t="s">
        <v>632</v>
      </c>
      <c r="D114" s="23" t="s">
        <v>667</v>
      </c>
      <c r="E114" s="23" t="s">
        <v>632</v>
      </c>
      <c r="F114" s="23" t="s">
        <v>667</v>
      </c>
      <c r="G114" s="23" t="s">
        <v>668</v>
      </c>
      <c r="H114" s="22" t="s">
        <v>874</v>
      </c>
      <c r="I114" s="27" t="s">
        <v>162</v>
      </c>
      <c r="K114" s="22" t="s">
        <v>73</v>
      </c>
      <c r="M114" s="22" t="s">
        <v>340</v>
      </c>
      <c r="N114" s="22" t="s">
        <v>310</v>
      </c>
      <c r="O114" s="23" t="s">
        <v>669</v>
      </c>
      <c r="T114" s="23" t="s">
        <v>670</v>
      </c>
    </row>
    <row r="115" spans="1:20" s="42" customFormat="1" ht="10.5" customHeight="1" x14ac:dyDescent="0.2">
      <c r="A115" s="42" t="s">
        <v>630</v>
      </c>
      <c r="B115" s="43" t="s">
        <v>631</v>
      </c>
      <c r="C115" s="43" t="s">
        <v>632</v>
      </c>
      <c r="D115" s="43" t="s">
        <v>933</v>
      </c>
      <c r="E115" s="43" t="s">
        <v>632</v>
      </c>
      <c r="F115" s="43" t="s">
        <v>933</v>
      </c>
      <c r="G115" s="43" t="s">
        <v>934</v>
      </c>
      <c r="H115" s="42" t="s">
        <v>874</v>
      </c>
      <c r="I115" s="44" t="s">
        <v>162</v>
      </c>
      <c r="J115" s="44" t="s">
        <v>223</v>
      </c>
      <c r="K115" s="42" t="s">
        <v>51</v>
      </c>
      <c r="L115" s="42" t="s">
        <v>74</v>
      </c>
      <c r="O115" s="43" t="s">
        <v>935</v>
      </c>
      <c r="P115" s="42" t="s">
        <v>947</v>
      </c>
      <c r="Q115" s="42">
        <v>123</v>
      </c>
      <c r="R115" s="42" t="s">
        <v>948</v>
      </c>
      <c r="S115" s="45" t="s">
        <v>942</v>
      </c>
      <c r="T115" s="43"/>
    </row>
    <row r="116" spans="1:20" s="24" customFormat="1" ht="10.5" customHeight="1" x14ac:dyDescent="0.2">
      <c r="A116" s="24" t="s">
        <v>630</v>
      </c>
      <c r="B116" s="25" t="s">
        <v>631</v>
      </c>
      <c r="C116" s="25" t="s">
        <v>632</v>
      </c>
      <c r="D116" s="25" t="s">
        <v>671</v>
      </c>
      <c r="E116" s="25" t="s">
        <v>632</v>
      </c>
      <c r="F116" s="25" t="s">
        <v>671</v>
      </c>
      <c r="G116" s="25" t="s">
        <v>672</v>
      </c>
      <c r="H116" s="24" t="s">
        <v>874</v>
      </c>
      <c r="I116" s="28" t="s">
        <v>138</v>
      </c>
      <c r="J116" s="28"/>
      <c r="K116" s="24" t="s">
        <v>51</v>
      </c>
      <c r="L116" s="24" t="s">
        <v>921</v>
      </c>
      <c r="M116" s="24" t="s">
        <v>109</v>
      </c>
      <c r="N116" s="24" t="s">
        <v>502</v>
      </c>
      <c r="O116" s="25" t="s">
        <v>673</v>
      </c>
      <c r="P116" s="25" t="s">
        <v>535</v>
      </c>
      <c r="Q116" s="25">
        <v>0</v>
      </c>
      <c r="R116" s="25">
        <v>500</v>
      </c>
      <c r="S116" s="25" t="s">
        <v>674</v>
      </c>
      <c r="T116" s="25" t="s">
        <v>675</v>
      </c>
    </row>
    <row r="117" spans="1:20" s="24" customFormat="1" ht="10.5" customHeight="1" x14ac:dyDescent="0.2">
      <c r="A117" s="24" t="s">
        <v>630</v>
      </c>
      <c r="B117" s="25" t="s">
        <v>631</v>
      </c>
      <c r="C117" s="25" t="s">
        <v>632</v>
      </c>
      <c r="D117" s="25" t="s">
        <v>676</v>
      </c>
      <c r="E117" s="25" t="s">
        <v>632</v>
      </c>
      <c r="F117" s="25" t="s">
        <v>676</v>
      </c>
      <c r="G117" s="25" t="s">
        <v>677</v>
      </c>
      <c r="H117" s="24" t="s">
        <v>874</v>
      </c>
      <c r="I117" s="28" t="s">
        <v>162</v>
      </c>
      <c r="J117" s="28"/>
      <c r="K117" s="24" t="s">
        <v>35</v>
      </c>
      <c r="L117" s="25"/>
      <c r="M117" s="24" t="s">
        <v>94</v>
      </c>
      <c r="N117" s="24" t="s">
        <v>270</v>
      </c>
      <c r="O117" s="25" t="s">
        <v>678</v>
      </c>
      <c r="P117" s="24" t="s">
        <v>480</v>
      </c>
      <c r="Q117" s="25">
        <v>0</v>
      </c>
      <c r="R117" s="25">
        <v>40</v>
      </c>
      <c r="T117" s="25" t="s">
        <v>679</v>
      </c>
    </row>
    <row r="118" spans="1:20" s="24" customFormat="1" ht="10.5" customHeight="1" x14ac:dyDescent="0.2">
      <c r="A118" s="24" t="s">
        <v>630</v>
      </c>
      <c r="B118" s="25" t="s">
        <v>631</v>
      </c>
      <c r="C118" s="25" t="s">
        <v>632</v>
      </c>
      <c r="D118" s="25" t="s">
        <v>680</v>
      </c>
      <c r="E118" s="25" t="s">
        <v>632</v>
      </c>
      <c r="F118" s="25" t="s">
        <v>680</v>
      </c>
      <c r="G118" s="25" t="s">
        <v>681</v>
      </c>
      <c r="H118" s="24" t="s">
        <v>874</v>
      </c>
      <c r="I118" s="28" t="s">
        <v>168</v>
      </c>
      <c r="J118" s="28" t="s">
        <v>373</v>
      </c>
      <c r="K118" s="24" t="s">
        <v>51</v>
      </c>
      <c r="L118" s="25"/>
      <c r="M118" s="24" t="s">
        <v>109</v>
      </c>
      <c r="N118" s="24" t="s">
        <v>23</v>
      </c>
      <c r="O118" s="25" t="s">
        <v>682</v>
      </c>
      <c r="P118" s="24" t="s">
        <v>683</v>
      </c>
      <c r="Q118" s="25">
        <v>1</v>
      </c>
      <c r="R118" s="25">
        <v>152</v>
      </c>
      <c r="S118" s="25" t="s">
        <v>684</v>
      </c>
      <c r="T118" s="25" t="s">
        <v>685</v>
      </c>
    </row>
    <row r="119" spans="1:20" s="24" customFormat="1" ht="10.5" customHeight="1" x14ac:dyDescent="0.2">
      <c r="A119" s="24" t="s">
        <v>630</v>
      </c>
      <c r="B119" s="25" t="s">
        <v>631</v>
      </c>
      <c r="C119" s="25" t="s">
        <v>632</v>
      </c>
      <c r="D119" s="25" t="s">
        <v>686</v>
      </c>
      <c r="E119" s="25" t="s">
        <v>632</v>
      </c>
      <c r="F119" s="25" t="s">
        <v>686</v>
      </c>
      <c r="G119" s="25" t="s">
        <v>687</v>
      </c>
      <c r="H119" s="24" t="s">
        <v>874</v>
      </c>
      <c r="I119" s="28" t="s">
        <v>162</v>
      </c>
      <c r="J119" s="28" t="s">
        <v>72</v>
      </c>
      <c r="K119" s="24" t="s">
        <v>51</v>
      </c>
      <c r="L119" s="24" t="s">
        <v>662</v>
      </c>
      <c r="M119" s="24" t="s">
        <v>688</v>
      </c>
      <c r="N119" s="24" t="s">
        <v>663</v>
      </c>
      <c r="O119" s="25" t="s">
        <v>689</v>
      </c>
      <c r="P119" s="24" t="s">
        <v>690</v>
      </c>
      <c r="Q119" s="24">
        <v>0</v>
      </c>
      <c r="R119" s="24">
        <v>30</v>
      </c>
      <c r="S119" s="25" t="s">
        <v>691</v>
      </c>
      <c r="T119" s="25" t="s">
        <v>692</v>
      </c>
    </row>
    <row r="120" spans="1:20" s="24" customFormat="1" ht="10.5" customHeight="1" x14ac:dyDescent="0.2">
      <c r="A120" s="24" t="s">
        <v>630</v>
      </c>
      <c r="B120" s="25" t="s">
        <v>631</v>
      </c>
      <c r="C120" s="25" t="s">
        <v>632</v>
      </c>
      <c r="D120" s="25" t="s">
        <v>693</v>
      </c>
      <c r="E120" s="25" t="s">
        <v>632</v>
      </c>
      <c r="F120" s="25" t="s">
        <v>693</v>
      </c>
      <c r="G120" s="25" t="s">
        <v>694</v>
      </c>
      <c r="H120" s="24" t="s">
        <v>874</v>
      </c>
      <c r="I120" s="28" t="s">
        <v>138</v>
      </c>
      <c r="J120" s="28"/>
      <c r="K120" s="24" t="s">
        <v>103</v>
      </c>
      <c r="L120" s="25"/>
      <c r="M120" s="24" t="s">
        <v>335</v>
      </c>
      <c r="N120" s="24" t="s">
        <v>502</v>
      </c>
      <c r="O120" s="25" t="s">
        <v>695</v>
      </c>
      <c r="P120" s="24" t="s">
        <v>696</v>
      </c>
      <c r="Q120" s="25">
        <v>0</v>
      </c>
      <c r="R120" s="25">
        <v>150</v>
      </c>
      <c r="T120" s="25" t="s">
        <v>697</v>
      </c>
    </row>
    <row r="121" spans="1:20" s="24" customFormat="1" ht="10.5" customHeight="1" x14ac:dyDescent="0.2">
      <c r="A121" s="24" t="s">
        <v>630</v>
      </c>
      <c r="B121" s="25" t="s">
        <v>631</v>
      </c>
      <c r="C121" s="25" t="s">
        <v>632</v>
      </c>
      <c r="D121" s="25" t="s">
        <v>698</v>
      </c>
      <c r="E121" s="25" t="s">
        <v>632</v>
      </c>
      <c r="F121" s="25" t="s">
        <v>698</v>
      </c>
      <c r="G121" s="25" t="s">
        <v>699</v>
      </c>
      <c r="H121" s="24" t="s">
        <v>874</v>
      </c>
      <c r="I121" s="28" t="s">
        <v>162</v>
      </c>
      <c r="J121" s="28" t="s">
        <v>72</v>
      </c>
      <c r="K121" s="24" t="s">
        <v>51</v>
      </c>
      <c r="L121" s="24" t="s">
        <v>74</v>
      </c>
      <c r="M121" s="24" t="s">
        <v>511</v>
      </c>
      <c r="N121" s="24" t="s">
        <v>270</v>
      </c>
      <c r="O121" s="25" t="s">
        <v>700</v>
      </c>
      <c r="P121" s="24" t="s">
        <v>701</v>
      </c>
      <c r="Q121" s="25">
        <v>0</v>
      </c>
      <c r="R121" s="25">
        <v>170</v>
      </c>
      <c r="S121" s="25" t="s">
        <v>702</v>
      </c>
      <c r="T121" s="25" t="s">
        <v>703</v>
      </c>
    </row>
    <row r="122" spans="1:20" s="24" customFormat="1" ht="10.5" customHeight="1" x14ac:dyDescent="0.2">
      <c r="A122" s="24" t="s">
        <v>630</v>
      </c>
      <c r="B122" s="25" t="s">
        <v>631</v>
      </c>
      <c r="C122" s="25" t="s">
        <v>632</v>
      </c>
      <c r="D122" s="25" t="s">
        <v>704</v>
      </c>
      <c r="E122" s="25" t="s">
        <v>632</v>
      </c>
      <c r="F122" s="25" t="s">
        <v>704</v>
      </c>
      <c r="G122" s="25" t="s">
        <v>705</v>
      </c>
      <c r="H122" s="24" t="s">
        <v>874</v>
      </c>
      <c r="I122" s="28" t="s">
        <v>223</v>
      </c>
      <c r="J122" s="28"/>
      <c r="K122" s="24" t="s">
        <v>51</v>
      </c>
      <c r="L122" s="25"/>
      <c r="M122" s="24" t="s">
        <v>706</v>
      </c>
      <c r="N122" s="24" t="s">
        <v>89</v>
      </c>
      <c r="O122" s="25" t="s">
        <v>707</v>
      </c>
      <c r="P122" s="25" t="s">
        <v>708</v>
      </c>
      <c r="Q122" s="25"/>
      <c r="R122" s="25"/>
      <c r="S122" s="25" t="s">
        <v>165</v>
      </c>
      <c r="T122" s="25" t="s">
        <v>709</v>
      </c>
    </row>
    <row r="123" spans="1:20" s="24" customFormat="1" ht="10.5" customHeight="1" x14ac:dyDescent="0.2">
      <c r="A123" s="24" t="s">
        <v>630</v>
      </c>
      <c r="B123" s="25" t="s">
        <v>631</v>
      </c>
      <c r="C123" s="25" t="s">
        <v>632</v>
      </c>
      <c r="D123" s="25" t="s">
        <v>710</v>
      </c>
      <c r="E123" s="25" t="s">
        <v>632</v>
      </c>
      <c r="F123" s="25" t="s">
        <v>710</v>
      </c>
      <c r="G123" s="25" t="s">
        <v>711</v>
      </c>
      <c r="H123" s="24" t="s">
        <v>874</v>
      </c>
      <c r="I123" s="28" t="s">
        <v>162</v>
      </c>
      <c r="J123" s="28" t="s">
        <v>72</v>
      </c>
      <c r="K123" s="24" t="s">
        <v>103</v>
      </c>
      <c r="L123" s="24" t="s">
        <v>922</v>
      </c>
      <c r="M123" s="24" t="s">
        <v>712</v>
      </c>
      <c r="N123" s="24" t="s">
        <v>75</v>
      </c>
      <c r="O123" s="25" t="s">
        <v>713</v>
      </c>
      <c r="P123" s="24" t="s">
        <v>714</v>
      </c>
      <c r="Q123" s="25">
        <v>0</v>
      </c>
      <c r="R123" s="25">
        <v>400</v>
      </c>
      <c r="T123" s="25" t="s">
        <v>715</v>
      </c>
    </row>
    <row r="124" spans="1:20" s="24" customFormat="1" ht="10.5" customHeight="1" x14ac:dyDescent="0.2">
      <c r="A124" s="24" t="s">
        <v>630</v>
      </c>
      <c r="B124" s="25" t="s">
        <v>631</v>
      </c>
      <c r="C124" s="25" t="s">
        <v>632</v>
      </c>
      <c r="D124" s="25" t="s">
        <v>716</v>
      </c>
      <c r="E124" s="25" t="s">
        <v>632</v>
      </c>
      <c r="F124" s="25" t="s">
        <v>716</v>
      </c>
      <c r="G124" s="25" t="s">
        <v>717</v>
      </c>
      <c r="H124" s="24" t="s">
        <v>874</v>
      </c>
      <c r="I124" s="28" t="s">
        <v>72</v>
      </c>
      <c r="J124" s="28"/>
      <c r="K124" s="24" t="s">
        <v>103</v>
      </c>
      <c r="L124" s="24" t="s">
        <v>923</v>
      </c>
      <c r="M124" s="24" t="s">
        <v>335</v>
      </c>
      <c r="N124" s="24" t="s">
        <v>23</v>
      </c>
      <c r="O124" s="25" t="s">
        <v>718</v>
      </c>
      <c r="P124" s="24" t="s">
        <v>719</v>
      </c>
      <c r="Q124" s="25">
        <v>1</v>
      </c>
      <c r="R124" s="25">
        <v>280</v>
      </c>
      <c r="T124" s="25" t="s">
        <v>720</v>
      </c>
    </row>
    <row r="125" spans="1:20" s="24" customFormat="1" ht="10.5" customHeight="1" x14ac:dyDescent="0.2">
      <c r="A125" s="24" t="s">
        <v>630</v>
      </c>
      <c r="B125" s="25" t="s">
        <v>631</v>
      </c>
      <c r="C125" s="25" t="s">
        <v>632</v>
      </c>
      <c r="D125" s="25" t="s">
        <v>721</v>
      </c>
      <c r="E125" s="25" t="s">
        <v>632</v>
      </c>
      <c r="F125" s="25" t="s">
        <v>721</v>
      </c>
      <c r="G125" s="25" t="s">
        <v>941</v>
      </c>
      <c r="H125" s="24" t="s">
        <v>874</v>
      </c>
      <c r="I125" s="28" t="s">
        <v>162</v>
      </c>
      <c r="J125" s="28" t="s">
        <v>72</v>
      </c>
      <c r="K125" s="24" t="s">
        <v>51</v>
      </c>
      <c r="L125" s="24" t="s">
        <v>74</v>
      </c>
      <c r="M125" s="24" t="s">
        <v>374</v>
      </c>
      <c r="N125" s="24" t="s">
        <v>276</v>
      </c>
      <c r="O125" s="25" t="s">
        <v>722</v>
      </c>
      <c r="P125" s="24" t="s">
        <v>723</v>
      </c>
      <c r="Q125" s="25">
        <v>0</v>
      </c>
      <c r="R125" s="25">
        <v>80</v>
      </c>
      <c r="S125" s="25" t="s">
        <v>724</v>
      </c>
      <c r="T125" s="25" t="s">
        <v>725</v>
      </c>
    </row>
    <row r="126" spans="1:20" s="24" customFormat="1" ht="10.5" customHeight="1" x14ac:dyDescent="0.2">
      <c r="A126" s="24" t="s">
        <v>630</v>
      </c>
      <c r="B126" s="25" t="s">
        <v>631</v>
      </c>
      <c r="C126" s="25" t="s">
        <v>632</v>
      </c>
      <c r="D126" s="25" t="s">
        <v>726</v>
      </c>
      <c r="E126" s="25" t="s">
        <v>632</v>
      </c>
      <c r="F126" s="25" t="s">
        <v>726</v>
      </c>
      <c r="G126" s="25" t="s">
        <v>727</v>
      </c>
      <c r="H126" s="24" t="s">
        <v>874</v>
      </c>
      <c r="I126" s="28" t="s">
        <v>162</v>
      </c>
      <c r="J126" s="28" t="s">
        <v>72</v>
      </c>
      <c r="K126" s="24" t="s">
        <v>35</v>
      </c>
      <c r="L126" s="25"/>
      <c r="M126" s="24" t="s">
        <v>605</v>
      </c>
      <c r="N126" s="24" t="s">
        <v>155</v>
      </c>
      <c r="O126" s="25" t="s">
        <v>728</v>
      </c>
      <c r="P126" s="24" t="s">
        <v>696</v>
      </c>
      <c r="Q126" s="25">
        <v>0</v>
      </c>
      <c r="R126" s="25">
        <v>150</v>
      </c>
      <c r="T126" s="25" t="s">
        <v>725</v>
      </c>
    </row>
    <row r="127" spans="1:20" s="24" customFormat="1" ht="10.5" customHeight="1" x14ac:dyDescent="0.2">
      <c r="A127" s="24" t="s">
        <v>630</v>
      </c>
      <c r="B127" s="25" t="s">
        <v>631</v>
      </c>
      <c r="C127" s="25" t="s">
        <v>729</v>
      </c>
      <c r="D127" s="25" t="s">
        <v>730</v>
      </c>
      <c r="E127" s="25" t="s">
        <v>729</v>
      </c>
      <c r="F127" s="25" t="s">
        <v>730</v>
      </c>
      <c r="G127" s="25" t="s">
        <v>731</v>
      </c>
      <c r="H127" s="24" t="s">
        <v>874</v>
      </c>
      <c r="I127" s="28" t="s">
        <v>162</v>
      </c>
      <c r="J127" s="28" t="s">
        <v>72</v>
      </c>
      <c r="K127" s="24" t="s">
        <v>51</v>
      </c>
      <c r="L127" s="25"/>
      <c r="M127" s="24" t="s">
        <v>132</v>
      </c>
      <c r="N127" s="24" t="s">
        <v>281</v>
      </c>
      <c r="O127" s="25" t="s">
        <v>732</v>
      </c>
      <c r="P127" s="24" t="s">
        <v>653</v>
      </c>
      <c r="Q127" s="25">
        <v>0</v>
      </c>
      <c r="R127" s="25">
        <v>140</v>
      </c>
      <c r="S127" s="25" t="s">
        <v>165</v>
      </c>
      <c r="T127" s="25" t="s">
        <v>733</v>
      </c>
    </row>
    <row r="128" spans="1:20" s="24" customFormat="1" ht="10.5" customHeight="1" x14ac:dyDescent="0.2">
      <c r="A128" s="24" t="s">
        <v>630</v>
      </c>
      <c r="B128" s="25" t="s">
        <v>631</v>
      </c>
      <c r="C128" s="25" t="s">
        <v>734</v>
      </c>
      <c r="D128" s="24" t="s">
        <v>800</v>
      </c>
      <c r="E128" s="25" t="s">
        <v>734</v>
      </c>
      <c r="F128" s="24" t="s">
        <v>800</v>
      </c>
      <c r="G128" s="25" t="s">
        <v>735</v>
      </c>
      <c r="H128" s="24" t="s">
        <v>874</v>
      </c>
      <c r="I128" s="28" t="s">
        <v>168</v>
      </c>
      <c r="J128" s="28"/>
      <c r="K128" s="24" t="s">
        <v>163</v>
      </c>
      <c r="L128" s="25"/>
      <c r="M128" s="24" t="s">
        <v>94</v>
      </c>
      <c r="N128" s="24" t="s">
        <v>28</v>
      </c>
      <c r="O128" s="25" t="s">
        <v>737</v>
      </c>
      <c r="T128" s="25"/>
    </row>
    <row r="129" spans="1:20" s="24" customFormat="1" ht="10.5" customHeight="1" x14ac:dyDescent="0.2">
      <c r="A129" s="24" t="s">
        <v>630</v>
      </c>
      <c r="B129" s="25" t="s">
        <v>631</v>
      </c>
      <c r="C129" s="25" t="s">
        <v>738</v>
      </c>
      <c r="D129" s="25" t="s">
        <v>739</v>
      </c>
      <c r="E129" s="25" t="s">
        <v>738</v>
      </c>
      <c r="F129" s="25" t="s">
        <v>739</v>
      </c>
      <c r="G129" s="25" t="s">
        <v>740</v>
      </c>
      <c r="H129" s="24" t="s">
        <v>874</v>
      </c>
      <c r="I129" s="28" t="s">
        <v>162</v>
      </c>
      <c r="J129" s="28" t="s">
        <v>72</v>
      </c>
      <c r="K129" s="24" t="s">
        <v>35</v>
      </c>
      <c r="L129" s="25"/>
      <c r="M129" s="24" t="s">
        <v>473</v>
      </c>
      <c r="N129" s="24" t="s">
        <v>301</v>
      </c>
      <c r="O129" s="25" t="s">
        <v>741</v>
      </c>
      <c r="P129" s="38" t="s">
        <v>742</v>
      </c>
      <c r="Q129" s="25">
        <v>7</v>
      </c>
      <c r="R129" s="25">
        <v>80</v>
      </c>
      <c r="S129" s="25" t="s">
        <v>165</v>
      </c>
      <c r="T129" s="25" t="s">
        <v>743</v>
      </c>
    </row>
    <row r="130" spans="1:20" s="24" customFormat="1" ht="10.5" customHeight="1" x14ac:dyDescent="0.2">
      <c r="A130" s="24" t="s">
        <v>630</v>
      </c>
      <c r="B130" s="25" t="s">
        <v>631</v>
      </c>
      <c r="C130" s="25" t="s">
        <v>744</v>
      </c>
      <c r="D130" s="25" t="s">
        <v>745</v>
      </c>
      <c r="E130" s="25" t="s">
        <v>744</v>
      </c>
      <c r="F130" s="25" t="s">
        <v>745</v>
      </c>
      <c r="G130" s="25" t="s">
        <v>746</v>
      </c>
      <c r="H130" s="24" t="s">
        <v>874</v>
      </c>
      <c r="I130" s="28" t="s">
        <v>223</v>
      </c>
      <c r="J130" s="28"/>
      <c r="K130" s="24" t="s">
        <v>103</v>
      </c>
      <c r="L130" s="24" t="s">
        <v>747</v>
      </c>
      <c r="M130" s="24" t="s">
        <v>374</v>
      </c>
      <c r="N130" s="24" t="s">
        <v>191</v>
      </c>
      <c r="O130" s="25" t="s">
        <v>748</v>
      </c>
      <c r="P130" s="24" t="s">
        <v>749</v>
      </c>
      <c r="Q130" s="25">
        <v>0</v>
      </c>
      <c r="R130" s="25">
        <v>30</v>
      </c>
      <c r="S130" s="25" t="s">
        <v>165</v>
      </c>
      <c r="T130" s="25" t="s">
        <v>750</v>
      </c>
    </row>
    <row r="131" spans="1:20" s="24" customFormat="1" ht="10.5" customHeight="1" x14ac:dyDescent="0.2">
      <c r="A131" s="24" t="s">
        <v>630</v>
      </c>
      <c r="B131" s="25" t="s">
        <v>631</v>
      </c>
      <c r="C131" s="25" t="s">
        <v>751</v>
      </c>
      <c r="D131" s="25" t="s">
        <v>752</v>
      </c>
      <c r="E131" s="25" t="s">
        <v>751</v>
      </c>
      <c r="F131" s="25" t="s">
        <v>752</v>
      </c>
      <c r="G131" s="25" t="s">
        <v>753</v>
      </c>
      <c r="H131" s="24" t="s">
        <v>874</v>
      </c>
      <c r="I131" s="28" t="s">
        <v>138</v>
      </c>
      <c r="J131" s="28"/>
      <c r="K131" s="24" t="s">
        <v>51</v>
      </c>
      <c r="L131" s="25"/>
      <c r="M131" s="24" t="s">
        <v>754</v>
      </c>
      <c r="N131" s="24" t="s">
        <v>755</v>
      </c>
      <c r="O131" s="25" t="s">
        <v>756</v>
      </c>
      <c r="P131" s="24" t="s">
        <v>757</v>
      </c>
      <c r="Q131" s="25">
        <v>0</v>
      </c>
      <c r="R131" s="25">
        <v>350</v>
      </c>
      <c r="S131" s="25" t="s">
        <v>758</v>
      </c>
      <c r="T131" s="25" t="s">
        <v>759</v>
      </c>
    </row>
    <row r="132" spans="1:20" s="24" customFormat="1" ht="10.5" customHeight="1" x14ac:dyDescent="0.2">
      <c r="A132" s="24" t="s">
        <v>630</v>
      </c>
      <c r="B132" s="25" t="s">
        <v>631</v>
      </c>
      <c r="C132" s="25" t="s">
        <v>760</v>
      </c>
      <c r="D132" s="25" t="s">
        <v>761</v>
      </c>
      <c r="E132" s="25" t="s">
        <v>760</v>
      </c>
      <c r="F132" s="25" t="s">
        <v>761</v>
      </c>
      <c r="G132" s="25" t="s">
        <v>762</v>
      </c>
      <c r="H132" s="24" t="s">
        <v>874</v>
      </c>
      <c r="I132" s="28" t="s">
        <v>162</v>
      </c>
      <c r="J132" s="28" t="s">
        <v>72</v>
      </c>
      <c r="K132" s="24" t="s">
        <v>35</v>
      </c>
      <c r="L132" s="25"/>
      <c r="M132" s="24" t="s">
        <v>473</v>
      </c>
      <c r="N132" s="24" t="s">
        <v>380</v>
      </c>
      <c r="O132" s="25" t="s">
        <v>763</v>
      </c>
      <c r="P132" s="24" t="s">
        <v>764</v>
      </c>
      <c r="Q132" s="25">
        <v>1</v>
      </c>
      <c r="R132" s="25">
        <v>200</v>
      </c>
      <c r="S132" s="25" t="s">
        <v>165</v>
      </c>
      <c r="T132" s="25" t="s">
        <v>765</v>
      </c>
    </row>
    <row r="133" spans="1:20" s="24" customFormat="1" ht="10.5" customHeight="1" x14ac:dyDescent="0.2">
      <c r="A133" s="24" t="s">
        <v>630</v>
      </c>
      <c r="B133" s="25" t="s">
        <v>631</v>
      </c>
      <c r="C133" s="25" t="s">
        <v>760</v>
      </c>
      <c r="D133" s="25" t="s">
        <v>766</v>
      </c>
      <c r="E133" s="25" t="s">
        <v>760</v>
      </c>
      <c r="F133" s="25" t="s">
        <v>766</v>
      </c>
      <c r="G133" s="25" t="s">
        <v>767</v>
      </c>
      <c r="H133" s="24" t="s">
        <v>874</v>
      </c>
      <c r="I133" s="28" t="s">
        <v>162</v>
      </c>
      <c r="J133" s="28" t="s">
        <v>72</v>
      </c>
      <c r="K133" s="24" t="s">
        <v>35</v>
      </c>
      <c r="L133" s="25"/>
      <c r="M133" s="24" t="s">
        <v>768</v>
      </c>
      <c r="N133" s="24" t="s">
        <v>310</v>
      </c>
      <c r="O133" s="25" t="s">
        <v>769</v>
      </c>
      <c r="P133" s="24" t="s">
        <v>770</v>
      </c>
      <c r="Q133" s="25">
        <v>0</v>
      </c>
      <c r="R133" s="25">
        <v>110</v>
      </c>
      <c r="S133" s="25" t="s">
        <v>771</v>
      </c>
      <c r="T133" s="25" t="s">
        <v>772</v>
      </c>
    </row>
    <row r="134" spans="1:20" s="24" customFormat="1" ht="10.5" customHeight="1" x14ac:dyDescent="0.2">
      <c r="A134" s="24" t="s">
        <v>630</v>
      </c>
      <c r="B134" s="25" t="s">
        <v>631</v>
      </c>
      <c r="C134" s="25" t="s">
        <v>773</v>
      </c>
      <c r="D134" s="25" t="s">
        <v>774</v>
      </c>
      <c r="E134" s="25" t="s">
        <v>773</v>
      </c>
      <c r="F134" s="25" t="s">
        <v>774</v>
      </c>
      <c r="G134" s="25" t="s">
        <v>775</v>
      </c>
      <c r="H134" s="24" t="s">
        <v>874</v>
      </c>
      <c r="I134" s="28" t="s">
        <v>223</v>
      </c>
      <c r="J134" s="28"/>
      <c r="K134" s="24" t="s">
        <v>51</v>
      </c>
      <c r="L134" s="25"/>
      <c r="M134" s="24" t="s">
        <v>374</v>
      </c>
      <c r="N134" s="24" t="s">
        <v>380</v>
      </c>
      <c r="O134" s="25" t="s">
        <v>776</v>
      </c>
      <c r="P134" s="24" t="s">
        <v>777</v>
      </c>
      <c r="Q134" s="25">
        <v>2</v>
      </c>
      <c r="R134" s="25">
        <v>300</v>
      </c>
      <c r="S134" s="25" t="s">
        <v>778</v>
      </c>
      <c r="T134" s="25" t="s">
        <v>779</v>
      </c>
    </row>
    <row r="135" spans="1:20" s="24" customFormat="1" ht="10.5" customHeight="1" x14ac:dyDescent="0.2">
      <c r="A135" s="24" t="s">
        <v>780</v>
      </c>
      <c r="B135" s="25" t="s">
        <v>781</v>
      </c>
      <c r="C135" s="25" t="s">
        <v>782</v>
      </c>
      <c r="D135" s="25" t="s">
        <v>783</v>
      </c>
      <c r="E135" s="25" t="s">
        <v>782</v>
      </c>
      <c r="F135" s="25" t="s">
        <v>783</v>
      </c>
      <c r="G135" s="25" t="s">
        <v>784</v>
      </c>
      <c r="H135" s="24" t="s">
        <v>874</v>
      </c>
      <c r="I135" s="28" t="s">
        <v>162</v>
      </c>
      <c r="J135" s="28"/>
      <c r="K135" s="24" t="s">
        <v>51</v>
      </c>
      <c r="L135" s="24" t="s">
        <v>74</v>
      </c>
      <c r="M135" s="24" t="s">
        <v>300</v>
      </c>
      <c r="N135" s="24" t="s">
        <v>170</v>
      </c>
      <c r="O135" s="25" t="s">
        <v>785</v>
      </c>
    </row>
    <row r="136" spans="1:20" s="24" customFormat="1" ht="10.5" customHeight="1" x14ac:dyDescent="0.2">
      <c r="A136" s="24" t="s">
        <v>780</v>
      </c>
      <c r="B136" s="25" t="s">
        <v>781</v>
      </c>
      <c r="C136" s="25" t="s">
        <v>786</v>
      </c>
      <c r="D136" s="25" t="s">
        <v>787</v>
      </c>
      <c r="E136" s="25" t="s">
        <v>786</v>
      </c>
      <c r="F136" s="25" t="s">
        <v>787</v>
      </c>
      <c r="G136" s="25" t="s">
        <v>788</v>
      </c>
      <c r="H136" s="24" t="s">
        <v>874</v>
      </c>
      <c r="I136" s="28" t="s">
        <v>162</v>
      </c>
      <c r="J136" s="28" t="s">
        <v>72</v>
      </c>
      <c r="K136" s="24" t="s">
        <v>163</v>
      </c>
      <c r="L136" s="24" t="s">
        <v>924</v>
      </c>
      <c r="M136" s="24" t="s">
        <v>712</v>
      </c>
      <c r="N136" s="24" t="s">
        <v>663</v>
      </c>
      <c r="O136" s="25" t="s">
        <v>789</v>
      </c>
      <c r="P136" s="24" t="s">
        <v>790</v>
      </c>
      <c r="Q136" s="25">
        <v>0</v>
      </c>
      <c r="R136" s="25">
        <v>275</v>
      </c>
      <c r="T136" s="25" t="s">
        <v>791</v>
      </c>
    </row>
    <row r="137" spans="1:20" s="24" customFormat="1" ht="10.5" customHeight="1" x14ac:dyDescent="0.2">
      <c r="A137" s="24" t="s">
        <v>780</v>
      </c>
      <c r="B137" s="25" t="s">
        <v>781</v>
      </c>
      <c r="C137" s="25" t="s">
        <v>786</v>
      </c>
      <c r="D137" s="25" t="s">
        <v>792</v>
      </c>
      <c r="E137" s="25" t="s">
        <v>786</v>
      </c>
      <c r="F137" s="25" t="s">
        <v>792</v>
      </c>
      <c r="G137" s="25" t="s">
        <v>793</v>
      </c>
      <c r="H137" s="24" t="s">
        <v>874</v>
      </c>
      <c r="I137" s="28" t="s">
        <v>162</v>
      </c>
      <c r="J137" s="28" t="s">
        <v>72</v>
      </c>
      <c r="K137" s="24" t="s">
        <v>163</v>
      </c>
      <c r="L137" s="24" t="s">
        <v>925</v>
      </c>
      <c r="M137" s="24" t="s">
        <v>641</v>
      </c>
      <c r="N137" s="24" t="s">
        <v>207</v>
      </c>
      <c r="O137" s="25" t="s">
        <v>794</v>
      </c>
      <c r="P137" s="25" t="s">
        <v>795</v>
      </c>
      <c r="Q137" s="25">
        <v>1</v>
      </c>
      <c r="R137" s="25">
        <v>80</v>
      </c>
      <c r="T137" s="25" t="s">
        <v>791</v>
      </c>
    </row>
    <row r="138" spans="1:20" ht="10.5" customHeight="1" x14ac:dyDescent="0.2">
      <c r="B138" s="23"/>
      <c r="C138" s="23"/>
      <c r="D138" s="23"/>
      <c r="E138" s="23"/>
      <c r="F138" s="23"/>
      <c r="G138" s="23"/>
      <c r="H138" s="23"/>
      <c r="L138" s="23"/>
      <c r="O138" s="23"/>
      <c r="P138" s="23"/>
      <c r="Q138" s="23"/>
      <c r="R138" s="23"/>
    </row>
    <row r="139" spans="1:20" ht="10.5" customHeight="1" x14ac:dyDescent="0.2">
      <c r="A139" s="34"/>
      <c r="B139" s="23"/>
      <c r="C139" s="23"/>
      <c r="D139" s="23"/>
      <c r="E139" s="23"/>
      <c r="F139" s="23"/>
      <c r="G139" s="23"/>
      <c r="H139" s="23"/>
      <c r="J139" s="28"/>
      <c r="L139" s="23"/>
      <c r="O139" s="23"/>
      <c r="P139" s="23"/>
      <c r="Q139" s="23"/>
      <c r="R139" s="23"/>
    </row>
    <row r="140" spans="1:20" ht="10.5" customHeight="1" x14ac:dyDescent="0.2">
      <c r="A140" s="39"/>
      <c r="B140" s="23"/>
      <c r="C140" s="23"/>
      <c r="D140" s="23"/>
      <c r="E140" s="23"/>
      <c r="F140" s="23"/>
      <c r="G140" s="51" t="s">
        <v>877</v>
      </c>
      <c r="H140" s="52">
        <f>COUNTIF(H3:H137,"skate")</f>
        <v>10</v>
      </c>
      <c r="J140" s="28"/>
      <c r="L140" s="23"/>
      <c r="O140" s="23"/>
      <c r="P140" s="23"/>
      <c r="Q140" s="23"/>
      <c r="R140" s="23"/>
    </row>
    <row r="141" spans="1:20" ht="10.5" customHeight="1" x14ac:dyDescent="0.2">
      <c r="G141" s="52" t="s">
        <v>874</v>
      </c>
      <c r="H141" s="52">
        <f>COUNTIF(H3:H137,"shark")</f>
        <v>82</v>
      </c>
    </row>
    <row r="142" spans="1:20" ht="10.5" customHeight="1" x14ac:dyDescent="0.2">
      <c r="G142" s="52" t="s">
        <v>951</v>
      </c>
      <c r="H142" s="52">
        <f>COUNTIF(H3:H137,"ray")</f>
        <v>39</v>
      </c>
    </row>
    <row r="143" spans="1:20" ht="10.5" customHeight="1" x14ac:dyDescent="0.2">
      <c r="G143" s="52" t="s">
        <v>17</v>
      </c>
      <c r="H143" s="52">
        <f>COUNTIF(H3:H138,"chimaera")</f>
        <v>4</v>
      </c>
    </row>
    <row r="144" spans="1:20" ht="10.5" customHeight="1" x14ac:dyDescent="0.2">
      <c r="G144" s="52" t="s">
        <v>952</v>
      </c>
      <c r="H144" s="52">
        <f>SUM(H140:H143)</f>
        <v>135</v>
      </c>
    </row>
  </sheetData>
  <autoFilter ref="A2:AX2"/>
  <mergeCells count="2">
    <mergeCell ref="E1:F1"/>
    <mergeCell ref="C1:D1"/>
  </mergeCells>
  <phoneticPr fontId="1" type="noConversion"/>
  <pageMargins left="0.75" right="0.75" top="1" bottom="1" header="0.5" footer="0.5"/>
  <pageSetup paperSize="9" orientation="portrait" r:id="rId1"/>
  <headerFooter alignWithMargins="0"/>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
    </sheetView>
  </sheetViews>
  <sheetFormatPr defaultRowHeight="12.75" x14ac:dyDescent="0.2"/>
  <sheetData>
    <row r="1" spans="1:1" x14ac:dyDescent="0.2">
      <c r="A1" t="s">
        <v>953</v>
      </c>
    </row>
    <row r="2" spans="1:1" x14ac:dyDescent="0.2">
      <c r="A2" s="50" t="s">
        <v>955</v>
      </c>
    </row>
    <row r="5" spans="1:1" x14ac:dyDescent="0.2">
      <c r="A5" s="50" t="s">
        <v>954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0"/>
  <sheetViews>
    <sheetView workbookViewId="0">
      <selection activeCell="A10" sqref="A10"/>
    </sheetView>
  </sheetViews>
  <sheetFormatPr defaultColWidth="8.85546875" defaultRowHeight="12.75" x14ac:dyDescent="0.2"/>
  <cols>
    <col min="1" max="1" width="44.140625" bestFit="1" customWidth="1"/>
    <col min="2" max="2" width="43.85546875" bestFit="1" customWidth="1"/>
    <col min="3" max="3" width="30.28515625" customWidth="1"/>
    <col min="4" max="4" width="19.140625" bestFit="1" customWidth="1"/>
    <col min="5" max="5" width="22.85546875" bestFit="1" customWidth="1"/>
    <col min="6" max="6" width="22.85546875" customWidth="1"/>
    <col min="7" max="7" width="22.85546875" bestFit="1" customWidth="1"/>
    <col min="8" max="8" width="22.85546875" customWidth="1"/>
    <col min="9" max="9" width="10.42578125" customWidth="1"/>
    <col min="10" max="10" width="28.85546875" bestFit="1" customWidth="1"/>
    <col min="11" max="11" width="8.140625" customWidth="1"/>
    <col min="12" max="13" width="18.28515625" bestFit="1" customWidth="1"/>
    <col min="14" max="14" width="8.140625" customWidth="1"/>
    <col min="15" max="17" width="53.28515625" bestFit="1" customWidth="1"/>
    <col min="18" max="18" width="7.85546875" customWidth="1"/>
    <col min="19" max="19" width="6.42578125" customWidth="1"/>
    <col min="20" max="20" width="8.140625" customWidth="1"/>
    <col min="21" max="28" width="53.28515625" bestFit="1" customWidth="1"/>
    <col min="29" max="29" width="7.85546875" customWidth="1"/>
    <col min="30" max="36" width="63.28515625" bestFit="1" customWidth="1"/>
    <col min="37" max="37" width="8.140625" customWidth="1"/>
    <col min="38" max="38" width="10.42578125" bestFit="1" customWidth="1"/>
  </cols>
  <sheetData>
    <row r="3" spans="1:9" x14ac:dyDescent="0.2">
      <c r="A3" s="5"/>
      <c r="B3" s="6"/>
      <c r="C3" s="6"/>
      <c r="D3" s="6"/>
      <c r="E3" s="9" t="s">
        <v>5</v>
      </c>
      <c r="F3" s="6"/>
      <c r="G3" s="6"/>
      <c r="H3" s="6"/>
      <c r="I3" s="7"/>
    </row>
    <row r="4" spans="1:9" x14ac:dyDescent="0.2">
      <c r="A4" s="9" t="s">
        <v>2</v>
      </c>
      <c r="B4" s="9" t="s">
        <v>3</v>
      </c>
      <c r="C4" s="9" t="s">
        <v>804</v>
      </c>
      <c r="D4" s="9" t="s">
        <v>796</v>
      </c>
      <c r="E4" s="5" t="s">
        <v>35</v>
      </c>
      <c r="F4" s="15" t="s">
        <v>21</v>
      </c>
      <c r="G4" s="15" t="s">
        <v>51</v>
      </c>
      <c r="H4" s="15" t="s">
        <v>103</v>
      </c>
      <c r="I4" s="12" t="s">
        <v>802</v>
      </c>
    </row>
    <row r="5" spans="1:9" x14ac:dyDescent="0.2">
      <c r="A5" s="5" t="s">
        <v>632</v>
      </c>
      <c r="B5" s="5" t="s">
        <v>633</v>
      </c>
      <c r="C5" s="5" t="s">
        <v>803</v>
      </c>
      <c r="D5" s="5" t="s">
        <v>223</v>
      </c>
      <c r="E5" s="16"/>
      <c r="F5" s="17"/>
      <c r="G5" s="17"/>
      <c r="H5" s="17"/>
      <c r="I5" s="13"/>
    </row>
    <row r="6" spans="1:9" x14ac:dyDescent="0.2">
      <c r="A6" s="8"/>
      <c r="B6" s="8"/>
      <c r="C6" s="5" t="s">
        <v>805</v>
      </c>
      <c r="D6" s="5" t="s">
        <v>223</v>
      </c>
      <c r="E6" s="16"/>
      <c r="F6" s="17">
        <v>1</v>
      </c>
      <c r="G6" s="17"/>
      <c r="H6" s="17"/>
      <c r="I6" s="13">
        <v>1</v>
      </c>
    </row>
    <row r="7" spans="1:9" x14ac:dyDescent="0.2">
      <c r="A7" s="8"/>
      <c r="B7" s="5" t="s">
        <v>832</v>
      </c>
      <c r="C7" s="6"/>
      <c r="D7" s="6"/>
      <c r="E7" s="16"/>
      <c r="F7" s="17"/>
      <c r="G7" s="17"/>
      <c r="H7" s="17"/>
      <c r="I7" s="13"/>
    </row>
    <row r="8" spans="1:9" x14ac:dyDescent="0.2">
      <c r="A8" s="8"/>
      <c r="B8" s="5" t="s">
        <v>833</v>
      </c>
      <c r="C8" s="6"/>
      <c r="D8" s="6"/>
      <c r="E8" s="16"/>
      <c r="F8" s="17">
        <v>1</v>
      </c>
      <c r="G8" s="17"/>
      <c r="H8" s="17"/>
      <c r="I8" s="13">
        <v>1</v>
      </c>
    </row>
    <row r="9" spans="1:9" x14ac:dyDescent="0.2">
      <c r="A9" s="8"/>
      <c r="B9" s="5" t="s">
        <v>649</v>
      </c>
      <c r="C9" s="5" t="s">
        <v>803</v>
      </c>
      <c r="D9" s="5" t="s">
        <v>223</v>
      </c>
      <c r="E9" s="16"/>
      <c r="F9" s="17"/>
      <c r="G9" s="17"/>
      <c r="H9" s="17"/>
      <c r="I9" s="13"/>
    </row>
    <row r="10" spans="1:9" x14ac:dyDescent="0.2">
      <c r="A10" s="8"/>
      <c r="B10" s="8"/>
      <c r="C10" s="5" t="s">
        <v>805</v>
      </c>
      <c r="D10" s="5" t="s">
        <v>223</v>
      </c>
      <c r="E10" s="16"/>
      <c r="F10" s="17"/>
      <c r="G10" s="17">
        <v>1</v>
      </c>
      <c r="H10" s="17"/>
      <c r="I10" s="13">
        <v>1</v>
      </c>
    </row>
    <row r="11" spans="1:9" x14ac:dyDescent="0.2">
      <c r="A11" s="8"/>
      <c r="B11" s="5" t="s">
        <v>834</v>
      </c>
      <c r="C11" s="6"/>
      <c r="D11" s="6"/>
      <c r="E11" s="16"/>
      <c r="F11" s="17"/>
      <c r="G11" s="17"/>
      <c r="H11" s="17"/>
      <c r="I11" s="13"/>
    </row>
    <row r="12" spans="1:9" x14ac:dyDescent="0.2">
      <c r="A12" s="8"/>
      <c r="B12" s="5" t="s">
        <v>835</v>
      </c>
      <c r="C12" s="6"/>
      <c r="D12" s="6"/>
      <c r="E12" s="16"/>
      <c r="F12" s="17"/>
      <c r="G12" s="17">
        <v>1</v>
      </c>
      <c r="H12" s="17"/>
      <c r="I12" s="13">
        <v>1</v>
      </c>
    </row>
    <row r="13" spans="1:9" x14ac:dyDescent="0.2">
      <c r="A13" s="8"/>
      <c r="B13" s="5" t="s">
        <v>704</v>
      </c>
      <c r="C13" s="5" t="s">
        <v>803</v>
      </c>
      <c r="D13" s="5" t="s">
        <v>223</v>
      </c>
      <c r="E13" s="16"/>
      <c r="F13" s="17"/>
      <c r="G13" s="17"/>
      <c r="H13" s="17"/>
      <c r="I13" s="13"/>
    </row>
    <row r="14" spans="1:9" x14ac:dyDescent="0.2">
      <c r="A14" s="8"/>
      <c r="B14" s="8"/>
      <c r="C14" s="5" t="s">
        <v>805</v>
      </c>
      <c r="D14" s="5" t="s">
        <v>223</v>
      </c>
      <c r="E14" s="16"/>
      <c r="F14" s="17"/>
      <c r="G14" s="17">
        <v>1</v>
      </c>
      <c r="H14" s="17"/>
      <c r="I14" s="13">
        <v>1</v>
      </c>
    </row>
    <row r="15" spans="1:9" x14ac:dyDescent="0.2">
      <c r="A15" s="8"/>
      <c r="B15" s="5" t="s">
        <v>836</v>
      </c>
      <c r="C15" s="6"/>
      <c r="D15" s="6"/>
      <c r="E15" s="16"/>
      <c r="F15" s="17"/>
      <c r="G15" s="17"/>
      <c r="H15" s="17"/>
      <c r="I15" s="13"/>
    </row>
    <row r="16" spans="1:9" x14ac:dyDescent="0.2">
      <c r="A16" s="8"/>
      <c r="B16" s="5" t="s">
        <v>837</v>
      </c>
      <c r="C16" s="6"/>
      <c r="D16" s="6"/>
      <c r="E16" s="16"/>
      <c r="F16" s="17"/>
      <c r="G16" s="17">
        <v>1</v>
      </c>
      <c r="H16" s="17"/>
      <c r="I16" s="13">
        <v>1</v>
      </c>
    </row>
    <row r="17" spans="1:9" x14ac:dyDescent="0.2">
      <c r="A17" s="5" t="s">
        <v>808</v>
      </c>
      <c r="B17" s="6"/>
      <c r="C17" s="6"/>
      <c r="D17" s="6"/>
      <c r="E17" s="16"/>
      <c r="F17" s="17"/>
      <c r="G17" s="17"/>
      <c r="H17" s="17"/>
      <c r="I17" s="13"/>
    </row>
    <row r="18" spans="1:9" x14ac:dyDescent="0.2">
      <c r="A18" s="5" t="s">
        <v>809</v>
      </c>
      <c r="B18" s="6"/>
      <c r="C18" s="6"/>
      <c r="D18" s="6"/>
      <c r="E18" s="16"/>
      <c r="F18" s="17">
        <v>1</v>
      </c>
      <c r="G18" s="17">
        <v>2</v>
      </c>
      <c r="H18" s="17"/>
      <c r="I18" s="13">
        <v>3</v>
      </c>
    </row>
    <row r="19" spans="1:9" x14ac:dyDescent="0.2">
      <c r="A19" s="5" t="s">
        <v>507</v>
      </c>
      <c r="B19" s="5" t="s">
        <v>508</v>
      </c>
      <c r="C19" s="5" t="s">
        <v>803</v>
      </c>
      <c r="D19" s="5" t="s">
        <v>223</v>
      </c>
      <c r="E19" s="16"/>
      <c r="F19" s="17"/>
      <c r="G19" s="17"/>
      <c r="H19" s="17">
        <v>1</v>
      </c>
      <c r="I19" s="13">
        <v>1</v>
      </c>
    </row>
    <row r="20" spans="1:9" x14ac:dyDescent="0.2">
      <c r="A20" s="8"/>
      <c r="B20" s="8"/>
      <c r="C20" s="5" t="s">
        <v>805</v>
      </c>
      <c r="D20" s="5" t="s">
        <v>223</v>
      </c>
      <c r="E20" s="16"/>
      <c r="F20" s="17"/>
      <c r="G20" s="17"/>
      <c r="H20" s="17">
        <v>1</v>
      </c>
      <c r="I20" s="13">
        <v>1</v>
      </c>
    </row>
    <row r="21" spans="1:9" x14ac:dyDescent="0.2">
      <c r="A21" s="8"/>
      <c r="B21" s="5" t="s">
        <v>822</v>
      </c>
      <c r="C21" s="6"/>
      <c r="D21" s="6"/>
      <c r="E21" s="16"/>
      <c r="F21" s="17"/>
      <c r="G21" s="17"/>
      <c r="H21" s="17">
        <v>1</v>
      </c>
      <c r="I21" s="13">
        <v>1</v>
      </c>
    </row>
    <row r="22" spans="1:9" x14ac:dyDescent="0.2">
      <c r="A22" s="8"/>
      <c r="B22" s="5" t="s">
        <v>823</v>
      </c>
      <c r="C22" s="6"/>
      <c r="D22" s="6"/>
      <c r="E22" s="16"/>
      <c r="F22" s="17"/>
      <c r="G22" s="17"/>
      <c r="H22" s="17">
        <v>1</v>
      </c>
      <c r="I22" s="13">
        <v>1</v>
      </c>
    </row>
    <row r="23" spans="1:9" x14ac:dyDescent="0.2">
      <c r="A23" s="5" t="s">
        <v>812</v>
      </c>
      <c r="B23" s="6"/>
      <c r="C23" s="6"/>
      <c r="D23" s="6"/>
      <c r="E23" s="16"/>
      <c r="F23" s="17"/>
      <c r="G23" s="17"/>
      <c r="H23" s="17">
        <v>1</v>
      </c>
      <c r="I23" s="13">
        <v>1</v>
      </c>
    </row>
    <row r="24" spans="1:9" x14ac:dyDescent="0.2">
      <c r="A24" s="5" t="s">
        <v>813</v>
      </c>
      <c r="B24" s="6"/>
      <c r="C24" s="6"/>
      <c r="D24" s="6"/>
      <c r="E24" s="16"/>
      <c r="F24" s="17"/>
      <c r="G24" s="17"/>
      <c r="H24" s="17">
        <v>1</v>
      </c>
      <c r="I24" s="13">
        <v>1</v>
      </c>
    </row>
    <row r="25" spans="1:9" x14ac:dyDescent="0.2">
      <c r="A25" s="5" t="s">
        <v>470</v>
      </c>
      <c r="B25" s="5" t="s">
        <v>471</v>
      </c>
      <c r="C25" s="5" t="s">
        <v>803</v>
      </c>
      <c r="D25" s="5" t="s">
        <v>223</v>
      </c>
      <c r="E25" s="16"/>
      <c r="F25" s="17"/>
      <c r="G25" s="17">
        <v>1</v>
      </c>
      <c r="H25" s="17"/>
      <c r="I25" s="13">
        <v>1</v>
      </c>
    </row>
    <row r="26" spans="1:9" x14ac:dyDescent="0.2">
      <c r="A26" s="8"/>
      <c r="B26" s="8"/>
      <c r="C26" s="5" t="s">
        <v>805</v>
      </c>
      <c r="D26" s="5" t="s">
        <v>223</v>
      </c>
      <c r="E26" s="16"/>
      <c r="F26" s="17"/>
      <c r="G26" s="17">
        <v>1</v>
      </c>
      <c r="H26" s="17"/>
      <c r="I26" s="13">
        <v>1</v>
      </c>
    </row>
    <row r="27" spans="1:9" x14ac:dyDescent="0.2">
      <c r="A27" s="8"/>
      <c r="B27" s="5" t="s">
        <v>838</v>
      </c>
      <c r="C27" s="6"/>
      <c r="D27" s="6"/>
      <c r="E27" s="16"/>
      <c r="F27" s="17"/>
      <c r="G27" s="17">
        <v>1</v>
      </c>
      <c r="H27" s="17"/>
      <c r="I27" s="13">
        <v>1</v>
      </c>
    </row>
    <row r="28" spans="1:9" x14ac:dyDescent="0.2">
      <c r="A28" s="8"/>
      <c r="B28" s="5" t="s">
        <v>839</v>
      </c>
      <c r="C28" s="6"/>
      <c r="D28" s="6"/>
      <c r="E28" s="16"/>
      <c r="F28" s="17"/>
      <c r="G28" s="17">
        <v>1</v>
      </c>
      <c r="H28" s="17"/>
      <c r="I28" s="13">
        <v>1</v>
      </c>
    </row>
    <row r="29" spans="1:9" x14ac:dyDescent="0.2">
      <c r="A29" s="5" t="s">
        <v>840</v>
      </c>
      <c r="B29" s="6"/>
      <c r="C29" s="6"/>
      <c r="D29" s="6"/>
      <c r="E29" s="16"/>
      <c r="F29" s="17"/>
      <c r="G29" s="17">
        <v>1</v>
      </c>
      <c r="H29" s="17"/>
      <c r="I29" s="13">
        <v>1</v>
      </c>
    </row>
    <row r="30" spans="1:9" x14ac:dyDescent="0.2">
      <c r="A30" s="5" t="s">
        <v>841</v>
      </c>
      <c r="B30" s="6"/>
      <c r="C30" s="6"/>
      <c r="D30" s="6"/>
      <c r="E30" s="16"/>
      <c r="F30" s="17"/>
      <c r="G30" s="17">
        <v>1</v>
      </c>
      <c r="H30" s="17"/>
      <c r="I30" s="13">
        <v>1</v>
      </c>
    </row>
    <row r="31" spans="1:9" x14ac:dyDescent="0.2">
      <c r="A31" s="5" t="s">
        <v>450</v>
      </c>
      <c r="B31" s="5" t="s">
        <v>451</v>
      </c>
      <c r="C31" s="5" t="s">
        <v>803</v>
      </c>
      <c r="D31" s="5" t="s">
        <v>223</v>
      </c>
      <c r="E31" s="16"/>
      <c r="F31" s="17"/>
      <c r="G31" s="17"/>
      <c r="H31" s="17"/>
      <c r="I31" s="13"/>
    </row>
    <row r="32" spans="1:9" x14ac:dyDescent="0.2">
      <c r="A32" s="8"/>
      <c r="B32" s="8"/>
      <c r="C32" s="5" t="s">
        <v>805</v>
      </c>
      <c r="D32" s="5" t="s">
        <v>223</v>
      </c>
      <c r="E32" s="16"/>
      <c r="F32" s="17"/>
      <c r="G32" s="17">
        <v>1</v>
      </c>
      <c r="H32" s="17"/>
      <c r="I32" s="13">
        <v>1</v>
      </c>
    </row>
    <row r="33" spans="1:9" x14ac:dyDescent="0.2">
      <c r="A33" s="8"/>
      <c r="B33" s="5" t="s">
        <v>842</v>
      </c>
      <c r="C33" s="6"/>
      <c r="D33" s="6"/>
      <c r="E33" s="16"/>
      <c r="F33" s="17"/>
      <c r="G33" s="17"/>
      <c r="H33" s="17"/>
      <c r="I33" s="13"/>
    </row>
    <row r="34" spans="1:9" x14ac:dyDescent="0.2">
      <c r="A34" s="8"/>
      <c r="B34" s="5" t="s">
        <v>843</v>
      </c>
      <c r="C34" s="6"/>
      <c r="D34" s="6"/>
      <c r="E34" s="16"/>
      <c r="F34" s="17"/>
      <c r="G34" s="17">
        <v>1</v>
      </c>
      <c r="H34" s="17"/>
      <c r="I34" s="13">
        <v>1</v>
      </c>
    </row>
    <row r="35" spans="1:9" x14ac:dyDescent="0.2">
      <c r="A35" s="5" t="s">
        <v>844</v>
      </c>
      <c r="B35" s="6"/>
      <c r="C35" s="6"/>
      <c r="D35" s="6"/>
      <c r="E35" s="16"/>
      <c r="F35" s="17"/>
      <c r="G35" s="17"/>
      <c r="H35" s="17"/>
      <c r="I35" s="13"/>
    </row>
    <row r="36" spans="1:9" x14ac:dyDescent="0.2">
      <c r="A36" s="5" t="s">
        <v>845</v>
      </c>
      <c r="B36" s="6"/>
      <c r="C36" s="6"/>
      <c r="D36" s="6"/>
      <c r="E36" s="16"/>
      <c r="F36" s="17"/>
      <c r="G36" s="17">
        <v>1</v>
      </c>
      <c r="H36" s="17"/>
      <c r="I36" s="13">
        <v>1</v>
      </c>
    </row>
    <row r="37" spans="1:9" x14ac:dyDescent="0.2">
      <c r="A37" s="5" t="s">
        <v>475</v>
      </c>
      <c r="B37" s="5" t="s">
        <v>476</v>
      </c>
      <c r="C37" s="5" t="s">
        <v>803</v>
      </c>
      <c r="D37" s="5" t="s">
        <v>223</v>
      </c>
      <c r="E37" s="16">
        <v>1</v>
      </c>
      <c r="F37" s="17"/>
      <c r="G37" s="17"/>
      <c r="H37" s="17"/>
      <c r="I37" s="13">
        <v>1</v>
      </c>
    </row>
    <row r="38" spans="1:9" x14ac:dyDescent="0.2">
      <c r="A38" s="8"/>
      <c r="B38" s="8"/>
      <c r="C38" s="5" t="s">
        <v>805</v>
      </c>
      <c r="D38" s="5" t="s">
        <v>223</v>
      </c>
      <c r="E38" s="16">
        <v>1</v>
      </c>
      <c r="F38" s="17"/>
      <c r="G38" s="17"/>
      <c r="H38" s="17"/>
      <c r="I38" s="13">
        <v>1</v>
      </c>
    </row>
    <row r="39" spans="1:9" x14ac:dyDescent="0.2">
      <c r="A39" s="8"/>
      <c r="B39" s="5" t="s">
        <v>846</v>
      </c>
      <c r="C39" s="6"/>
      <c r="D39" s="6"/>
      <c r="E39" s="16">
        <v>1</v>
      </c>
      <c r="F39" s="17"/>
      <c r="G39" s="17"/>
      <c r="H39" s="17"/>
      <c r="I39" s="13">
        <v>1</v>
      </c>
    </row>
    <row r="40" spans="1:9" x14ac:dyDescent="0.2">
      <c r="A40" s="8"/>
      <c r="B40" s="5" t="s">
        <v>847</v>
      </c>
      <c r="C40" s="6"/>
      <c r="D40" s="6"/>
      <c r="E40" s="16">
        <v>1</v>
      </c>
      <c r="F40" s="17"/>
      <c r="G40" s="17"/>
      <c r="H40" s="17"/>
      <c r="I40" s="13">
        <v>1</v>
      </c>
    </row>
    <row r="41" spans="1:9" x14ac:dyDescent="0.2">
      <c r="A41" s="8"/>
      <c r="B41" s="5" t="s">
        <v>481</v>
      </c>
      <c r="C41" s="5" t="s">
        <v>803</v>
      </c>
      <c r="D41" s="5" t="s">
        <v>223</v>
      </c>
      <c r="E41" s="16"/>
      <c r="F41" s="17"/>
      <c r="G41" s="17"/>
      <c r="H41" s="17"/>
      <c r="I41" s="13"/>
    </row>
    <row r="42" spans="1:9" x14ac:dyDescent="0.2">
      <c r="A42" s="8"/>
      <c r="B42" s="8"/>
      <c r="C42" s="5" t="s">
        <v>805</v>
      </c>
      <c r="D42" s="5" t="s">
        <v>223</v>
      </c>
      <c r="E42" s="16">
        <v>1</v>
      </c>
      <c r="F42" s="17"/>
      <c r="G42" s="17"/>
      <c r="H42" s="17"/>
      <c r="I42" s="13">
        <v>1</v>
      </c>
    </row>
    <row r="43" spans="1:9" x14ac:dyDescent="0.2">
      <c r="A43" s="8"/>
      <c r="B43" s="5" t="s">
        <v>848</v>
      </c>
      <c r="C43" s="6"/>
      <c r="D43" s="6"/>
      <c r="E43" s="16"/>
      <c r="F43" s="17"/>
      <c r="G43" s="17"/>
      <c r="H43" s="17"/>
      <c r="I43" s="13"/>
    </row>
    <row r="44" spans="1:9" x14ac:dyDescent="0.2">
      <c r="A44" s="8"/>
      <c r="B44" s="5" t="s">
        <v>849</v>
      </c>
      <c r="C44" s="6"/>
      <c r="D44" s="6"/>
      <c r="E44" s="16">
        <v>1</v>
      </c>
      <c r="F44" s="17"/>
      <c r="G44" s="17"/>
      <c r="H44" s="17"/>
      <c r="I44" s="13">
        <v>1</v>
      </c>
    </row>
    <row r="45" spans="1:9" x14ac:dyDescent="0.2">
      <c r="A45" s="5" t="s">
        <v>850</v>
      </c>
      <c r="B45" s="6"/>
      <c r="C45" s="6"/>
      <c r="D45" s="6"/>
      <c r="E45" s="16">
        <v>1</v>
      </c>
      <c r="F45" s="17"/>
      <c r="G45" s="17"/>
      <c r="H45" s="17"/>
      <c r="I45" s="13">
        <v>1</v>
      </c>
    </row>
    <row r="46" spans="1:9" x14ac:dyDescent="0.2">
      <c r="A46" s="5" t="s">
        <v>851</v>
      </c>
      <c r="B46" s="6"/>
      <c r="C46" s="6"/>
      <c r="D46" s="6"/>
      <c r="E46" s="16">
        <v>2</v>
      </c>
      <c r="F46" s="17"/>
      <c r="G46" s="17"/>
      <c r="H46" s="17"/>
      <c r="I46" s="13">
        <v>2</v>
      </c>
    </row>
    <row r="47" spans="1:9" x14ac:dyDescent="0.2">
      <c r="A47" s="5" t="s">
        <v>341</v>
      </c>
      <c r="B47" s="5" t="s">
        <v>344</v>
      </c>
      <c r="C47" s="5" t="s">
        <v>803</v>
      </c>
      <c r="D47" s="5" t="s">
        <v>223</v>
      </c>
      <c r="E47" s="16"/>
      <c r="F47" s="17"/>
      <c r="G47" s="17"/>
      <c r="H47" s="17"/>
      <c r="I47" s="13"/>
    </row>
    <row r="48" spans="1:9" x14ac:dyDescent="0.2">
      <c r="A48" s="8"/>
      <c r="B48" s="8"/>
      <c r="C48" s="5" t="s">
        <v>805</v>
      </c>
      <c r="D48" s="5" t="s">
        <v>223</v>
      </c>
      <c r="E48" s="16"/>
      <c r="F48" s="17">
        <v>1</v>
      </c>
      <c r="G48" s="17"/>
      <c r="H48" s="17"/>
      <c r="I48" s="13">
        <v>1</v>
      </c>
    </row>
    <row r="49" spans="1:9" x14ac:dyDescent="0.2">
      <c r="A49" s="8"/>
      <c r="B49" s="5" t="s">
        <v>852</v>
      </c>
      <c r="C49" s="6"/>
      <c r="D49" s="6"/>
      <c r="E49" s="16"/>
      <c r="F49" s="17"/>
      <c r="G49" s="17"/>
      <c r="H49" s="17"/>
      <c r="I49" s="13"/>
    </row>
    <row r="50" spans="1:9" x14ac:dyDescent="0.2">
      <c r="A50" s="8"/>
      <c r="B50" s="5" t="s">
        <v>853</v>
      </c>
      <c r="C50" s="6"/>
      <c r="D50" s="6"/>
      <c r="E50" s="16"/>
      <c r="F50" s="17">
        <v>1</v>
      </c>
      <c r="G50" s="17"/>
      <c r="H50" s="17"/>
      <c r="I50" s="13">
        <v>1</v>
      </c>
    </row>
    <row r="51" spans="1:9" x14ac:dyDescent="0.2">
      <c r="A51" s="5" t="s">
        <v>814</v>
      </c>
      <c r="B51" s="6"/>
      <c r="C51" s="6"/>
      <c r="D51" s="6"/>
      <c r="E51" s="16"/>
      <c r="F51" s="17"/>
      <c r="G51" s="17"/>
      <c r="H51" s="17"/>
      <c r="I51" s="13"/>
    </row>
    <row r="52" spans="1:9" x14ac:dyDescent="0.2">
      <c r="A52" s="5" t="s">
        <v>815</v>
      </c>
      <c r="B52" s="6"/>
      <c r="C52" s="6"/>
      <c r="D52" s="6"/>
      <c r="E52" s="16"/>
      <c r="F52" s="17">
        <v>1</v>
      </c>
      <c r="G52" s="17"/>
      <c r="H52" s="17"/>
      <c r="I52" s="13">
        <v>1</v>
      </c>
    </row>
    <row r="53" spans="1:9" x14ac:dyDescent="0.2">
      <c r="A53" s="5" t="s">
        <v>220</v>
      </c>
      <c r="B53" s="5" t="s">
        <v>221</v>
      </c>
      <c r="C53" s="5" t="s">
        <v>803</v>
      </c>
      <c r="D53" s="5" t="s">
        <v>223</v>
      </c>
      <c r="E53" s="16"/>
      <c r="F53" s="17"/>
      <c r="G53" s="17"/>
      <c r="H53" s="17"/>
      <c r="I53" s="13"/>
    </row>
    <row r="54" spans="1:9" x14ac:dyDescent="0.2">
      <c r="A54" s="8"/>
      <c r="B54" s="8"/>
      <c r="C54" s="5" t="s">
        <v>805</v>
      </c>
      <c r="D54" s="5" t="s">
        <v>223</v>
      </c>
      <c r="E54" s="16">
        <v>1</v>
      </c>
      <c r="F54" s="17"/>
      <c r="G54" s="17"/>
      <c r="H54" s="17"/>
      <c r="I54" s="13">
        <v>1</v>
      </c>
    </row>
    <row r="55" spans="1:9" x14ac:dyDescent="0.2">
      <c r="A55" s="8"/>
      <c r="B55" s="5" t="s">
        <v>854</v>
      </c>
      <c r="C55" s="6"/>
      <c r="D55" s="6"/>
      <c r="E55" s="16"/>
      <c r="F55" s="17"/>
      <c r="G55" s="17"/>
      <c r="H55" s="17"/>
      <c r="I55" s="13"/>
    </row>
    <row r="56" spans="1:9" x14ac:dyDescent="0.2">
      <c r="A56" s="8"/>
      <c r="B56" s="5" t="s">
        <v>855</v>
      </c>
      <c r="C56" s="6"/>
      <c r="D56" s="6"/>
      <c r="E56" s="16">
        <v>1</v>
      </c>
      <c r="F56" s="17"/>
      <c r="G56" s="17"/>
      <c r="H56" s="17"/>
      <c r="I56" s="13">
        <v>1</v>
      </c>
    </row>
    <row r="57" spans="1:9" x14ac:dyDescent="0.2">
      <c r="A57" s="5" t="s">
        <v>856</v>
      </c>
      <c r="B57" s="6"/>
      <c r="C57" s="6"/>
      <c r="D57" s="6"/>
      <c r="E57" s="16"/>
      <c r="F57" s="17"/>
      <c r="G57" s="17"/>
      <c r="H57" s="17"/>
      <c r="I57" s="13"/>
    </row>
    <row r="58" spans="1:9" x14ac:dyDescent="0.2">
      <c r="A58" s="5" t="s">
        <v>857</v>
      </c>
      <c r="B58" s="6"/>
      <c r="C58" s="6"/>
      <c r="D58" s="6"/>
      <c r="E58" s="16">
        <v>1</v>
      </c>
      <c r="F58" s="17"/>
      <c r="G58" s="17"/>
      <c r="H58" s="17"/>
      <c r="I58" s="13">
        <v>1</v>
      </c>
    </row>
    <row r="59" spans="1:9" x14ac:dyDescent="0.2">
      <c r="A59" s="5" t="s">
        <v>486</v>
      </c>
      <c r="B59" s="20" t="s">
        <v>487</v>
      </c>
      <c r="C59" s="5" t="s">
        <v>803</v>
      </c>
      <c r="D59" s="5" t="s">
        <v>223</v>
      </c>
      <c r="E59" s="16"/>
      <c r="F59" s="17"/>
      <c r="G59" s="17"/>
      <c r="H59" s="17">
        <v>1</v>
      </c>
      <c r="I59" s="13">
        <v>1</v>
      </c>
    </row>
    <row r="60" spans="1:9" x14ac:dyDescent="0.2">
      <c r="A60" s="8"/>
      <c r="B60" s="8"/>
      <c r="C60" s="5" t="s">
        <v>805</v>
      </c>
      <c r="D60" s="5" t="s">
        <v>223</v>
      </c>
      <c r="E60" s="16"/>
      <c r="F60" s="17"/>
      <c r="G60" s="17"/>
      <c r="H60" s="17">
        <v>1</v>
      </c>
      <c r="I60" s="13">
        <v>1</v>
      </c>
    </row>
    <row r="61" spans="1:9" x14ac:dyDescent="0.2">
      <c r="A61" s="8"/>
      <c r="B61" s="5" t="s">
        <v>824</v>
      </c>
      <c r="C61" s="6"/>
      <c r="D61" s="6"/>
      <c r="E61" s="16"/>
      <c r="F61" s="17"/>
      <c r="G61" s="17"/>
      <c r="H61" s="17">
        <v>1</v>
      </c>
      <c r="I61" s="13">
        <v>1</v>
      </c>
    </row>
    <row r="62" spans="1:9" x14ac:dyDescent="0.2">
      <c r="A62" s="8"/>
      <c r="B62" s="5" t="s">
        <v>825</v>
      </c>
      <c r="C62" s="6"/>
      <c r="D62" s="6"/>
      <c r="E62" s="16"/>
      <c r="F62" s="17"/>
      <c r="G62" s="17"/>
      <c r="H62" s="17">
        <v>1</v>
      </c>
      <c r="I62" s="13">
        <v>1</v>
      </c>
    </row>
    <row r="63" spans="1:9" x14ac:dyDescent="0.2">
      <c r="A63" s="5" t="s">
        <v>816</v>
      </c>
      <c r="B63" s="6"/>
      <c r="C63" s="6"/>
      <c r="D63" s="6"/>
      <c r="E63" s="16"/>
      <c r="F63" s="17"/>
      <c r="G63" s="17"/>
      <c r="H63" s="17">
        <v>1</v>
      </c>
      <c r="I63" s="13">
        <v>1</v>
      </c>
    </row>
    <row r="64" spans="1:9" x14ac:dyDescent="0.2">
      <c r="A64" s="5" t="s">
        <v>817</v>
      </c>
      <c r="B64" s="6"/>
      <c r="C64" s="6"/>
      <c r="D64" s="6"/>
      <c r="E64" s="16"/>
      <c r="F64" s="17"/>
      <c r="G64" s="17"/>
      <c r="H64" s="17">
        <v>1</v>
      </c>
      <c r="I64" s="13">
        <v>1</v>
      </c>
    </row>
    <row r="65" spans="1:9" x14ac:dyDescent="0.2">
      <c r="A65" s="5" t="s">
        <v>744</v>
      </c>
      <c r="B65" s="20" t="s">
        <v>745</v>
      </c>
      <c r="C65" s="5" t="s">
        <v>803</v>
      </c>
      <c r="D65" s="5" t="s">
        <v>223</v>
      </c>
      <c r="E65" s="16"/>
      <c r="F65" s="17"/>
      <c r="G65" s="17"/>
      <c r="H65" s="17">
        <v>1</v>
      </c>
      <c r="I65" s="13">
        <v>1</v>
      </c>
    </row>
    <row r="66" spans="1:9" x14ac:dyDescent="0.2">
      <c r="A66" s="8"/>
      <c r="B66" s="8"/>
      <c r="C66" s="5" t="s">
        <v>805</v>
      </c>
      <c r="D66" s="5" t="s">
        <v>223</v>
      </c>
      <c r="E66" s="16"/>
      <c r="F66" s="17"/>
      <c r="G66" s="17"/>
      <c r="H66" s="17">
        <v>1</v>
      </c>
      <c r="I66" s="13">
        <v>1</v>
      </c>
    </row>
    <row r="67" spans="1:9" x14ac:dyDescent="0.2">
      <c r="A67" s="8"/>
      <c r="B67" s="5" t="s">
        <v>826</v>
      </c>
      <c r="C67" s="6"/>
      <c r="D67" s="6"/>
      <c r="E67" s="16"/>
      <c r="F67" s="17"/>
      <c r="G67" s="17"/>
      <c r="H67" s="17">
        <v>1</v>
      </c>
      <c r="I67" s="13">
        <v>1</v>
      </c>
    </row>
    <row r="68" spans="1:9" x14ac:dyDescent="0.2">
      <c r="A68" s="8"/>
      <c r="B68" s="5" t="s">
        <v>827</v>
      </c>
      <c r="C68" s="6"/>
      <c r="D68" s="6"/>
      <c r="E68" s="16"/>
      <c r="F68" s="17"/>
      <c r="G68" s="17"/>
      <c r="H68" s="17">
        <v>1</v>
      </c>
      <c r="I68" s="13">
        <v>1</v>
      </c>
    </row>
    <row r="69" spans="1:9" x14ac:dyDescent="0.2">
      <c r="A69" s="5" t="s">
        <v>818</v>
      </c>
      <c r="B69" s="6"/>
      <c r="C69" s="6"/>
      <c r="D69" s="6"/>
      <c r="E69" s="16"/>
      <c r="F69" s="17"/>
      <c r="G69" s="17"/>
      <c r="H69" s="17">
        <v>1</v>
      </c>
      <c r="I69" s="13">
        <v>1</v>
      </c>
    </row>
    <row r="70" spans="1:9" x14ac:dyDescent="0.2">
      <c r="A70" s="5" t="s">
        <v>819</v>
      </c>
      <c r="B70" s="6"/>
      <c r="C70" s="6"/>
      <c r="D70" s="6"/>
      <c r="E70" s="16"/>
      <c r="F70" s="17"/>
      <c r="G70" s="17"/>
      <c r="H70" s="17">
        <v>1</v>
      </c>
      <c r="I70" s="13">
        <v>1</v>
      </c>
    </row>
    <row r="71" spans="1:9" x14ac:dyDescent="0.2">
      <c r="A71" s="5" t="s">
        <v>455</v>
      </c>
      <c r="B71" s="5" t="s">
        <v>461</v>
      </c>
      <c r="C71" s="5" t="s">
        <v>803</v>
      </c>
      <c r="D71" s="5" t="s">
        <v>223</v>
      </c>
      <c r="E71" s="16"/>
      <c r="F71" s="17"/>
      <c r="G71" s="17">
        <v>1</v>
      </c>
      <c r="H71" s="17"/>
      <c r="I71" s="13">
        <v>1</v>
      </c>
    </row>
    <row r="72" spans="1:9" x14ac:dyDescent="0.2">
      <c r="A72" s="8"/>
      <c r="B72" s="8"/>
      <c r="C72" s="5" t="s">
        <v>805</v>
      </c>
      <c r="D72" s="5" t="s">
        <v>223</v>
      </c>
      <c r="E72" s="16"/>
      <c r="F72" s="17"/>
      <c r="G72" s="17">
        <v>1</v>
      </c>
      <c r="H72" s="17"/>
      <c r="I72" s="13">
        <v>1</v>
      </c>
    </row>
    <row r="73" spans="1:9" x14ac:dyDescent="0.2">
      <c r="A73" s="8"/>
      <c r="B73" s="5" t="s">
        <v>858</v>
      </c>
      <c r="C73" s="6"/>
      <c r="D73" s="6"/>
      <c r="E73" s="16"/>
      <c r="F73" s="17"/>
      <c r="G73" s="17">
        <v>1</v>
      </c>
      <c r="H73" s="17"/>
      <c r="I73" s="13">
        <v>1</v>
      </c>
    </row>
    <row r="74" spans="1:9" x14ac:dyDescent="0.2">
      <c r="A74" s="8"/>
      <c r="B74" s="5" t="s">
        <v>859</v>
      </c>
      <c r="C74" s="6"/>
      <c r="D74" s="6"/>
      <c r="E74" s="16"/>
      <c r="F74" s="17"/>
      <c r="G74" s="17">
        <v>1</v>
      </c>
      <c r="H74" s="17"/>
      <c r="I74" s="13">
        <v>1</v>
      </c>
    </row>
    <row r="75" spans="1:9" x14ac:dyDescent="0.2">
      <c r="A75" s="8"/>
      <c r="B75" s="5" t="s">
        <v>464</v>
      </c>
      <c r="C75" s="5" t="s">
        <v>803</v>
      </c>
      <c r="D75" s="5" t="s">
        <v>223</v>
      </c>
      <c r="E75" s="16"/>
      <c r="F75" s="17"/>
      <c r="G75" s="17"/>
      <c r="H75" s="17"/>
      <c r="I75" s="13"/>
    </row>
    <row r="76" spans="1:9" x14ac:dyDescent="0.2">
      <c r="A76" s="8"/>
      <c r="B76" s="8"/>
      <c r="C76" s="5" t="s">
        <v>805</v>
      </c>
      <c r="D76" s="5" t="s">
        <v>223</v>
      </c>
      <c r="E76" s="16">
        <v>1</v>
      </c>
      <c r="F76" s="17"/>
      <c r="G76" s="17"/>
      <c r="H76" s="17"/>
      <c r="I76" s="13">
        <v>1</v>
      </c>
    </row>
    <row r="77" spans="1:9" x14ac:dyDescent="0.2">
      <c r="A77" s="8"/>
      <c r="B77" s="5" t="s">
        <v>860</v>
      </c>
      <c r="C77" s="6"/>
      <c r="D77" s="6"/>
      <c r="E77" s="16"/>
      <c r="F77" s="17"/>
      <c r="G77" s="17"/>
      <c r="H77" s="17"/>
      <c r="I77" s="13"/>
    </row>
    <row r="78" spans="1:9" x14ac:dyDescent="0.2">
      <c r="A78" s="8"/>
      <c r="B78" s="5" t="s">
        <v>861</v>
      </c>
      <c r="C78" s="6"/>
      <c r="D78" s="6"/>
      <c r="E78" s="16">
        <v>1</v>
      </c>
      <c r="F78" s="17"/>
      <c r="G78" s="17"/>
      <c r="H78" s="17"/>
      <c r="I78" s="13">
        <v>1</v>
      </c>
    </row>
    <row r="79" spans="1:9" x14ac:dyDescent="0.2">
      <c r="A79" s="5" t="s">
        <v>862</v>
      </c>
      <c r="B79" s="6"/>
      <c r="C79" s="6"/>
      <c r="D79" s="6"/>
      <c r="E79" s="16"/>
      <c r="F79" s="17"/>
      <c r="G79" s="17">
        <v>1</v>
      </c>
      <c r="H79" s="17"/>
      <c r="I79" s="13">
        <v>1</v>
      </c>
    </row>
    <row r="80" spans="1:9" x14ac:dyDescent="0.2">
      <c r="A80" s="5" t="s">
        <v>863</v>
      </c>
      <c r="B80" s="6"/>
      <c r="C80" s="6"/>
      <c r="D80" s="6"/>
      <c r="E80" s="16">
        <v>1</v>
      </c>
      <c r="F80" s="17"/>
      <c r="G80" s="17">
        <v>1</v>
      </c>
      <c r="H80" s="17"/>
      <c r="I80" s="13">
        <v>2</v>
      </c>
    </row>
    <row r="81" spans="1:9" x14ac:dyDescent="0.2">
      <c r="A81" s="5" t="s">
        <v>370</v>
      </c>
      <c r="B81" s="5" t="s">
        <v>371</v>
      </c>
      <c r="C81" s="5" t="s">
        <v>803</v>
      </c>
      <c r="D81" s="5" t="s">
        <v>223</v>
      </c>
      <c r="E81" s="16"/>
      <c r="F81" s="17"/>
      <c r="G81" s="17"/>
      <c r="H81" s="17"/>
      <c r="I81" s="13"/>
    </row>
    <row r="82" spans="1:9" x14ac:dyDescent="0.2">
      <c r="A82" s="8"/>
      <c r="B82" s="8"/>
      <c r="C82" s="5" t="s">
        <v>805</v>
      </c>
      <c r="D82" s="5" t="s">
        <v>223</v>
      </c>
      <c r="E82" s="16"/>
      <c r="F82" s="17">
        <v>1</v>
      </c>
      <c r="G82" s="17"/>
      <c r="H82" s="17"/>
      <c r="I82" s="13">
        <v>1</v>
      </c>
    </row>
    <row r="83" spans="1:9" x14ac:dyDescent="0.2">
      <c r="A83" s="8"/>
      <c r="B83" s="5" t="s">
        <v>864</v>
      </c>
      <c r="C83" s="6"/>
      <c r="D83" s="6"/>
      <c r="E83" s="16"/>
      <c r="F83" s="17"/>
      <c r="G83" s="17"/>
      <c r="H83" s="17"/>
      <c r="I83" s="13"/>
    </row>
    <row r="84" spans="1:9" x14ac:dyDescent="0.2">
      <c r="A84" s="8"/>
      <c r="B84" s="5" t="s">
        <v>865</v>
      </c>
      <c r="C84" s="6"/>
      <c r="D84" s="6"/>
      <c r="E84" s="16"/>
      <c r="F84" s="17">
        <v>1</v>
      </c>
      <c r="G84" s="17"/>
      <c r="H84" s="17"/>
      <c r="I84" s="13">
        <v>1</v>
      </c>
    </row>
    <row r="85" spans="1:9" x14ac:dyDescent="0.2">
      <c r="A85" s="5" t="s">
        <v>866</v>
      </c>
      <c r="B85" s="6"/>
      <c r="C85" s="6"/>
      <c r="D85" s="6"/>
      <c r="E85" s="16"/>
      <c r="F85" s="17"/>
      <c r="G85" s="17"/>
      <c r="H85" s="17"/>
      <c r="I85" s="13"/>
    </row>
    <row r="86" spans="1:9" x14ac:dyDescent="0.2">
      <c r="A86" s="5" t="s">
        <v>867</v>
      </c>
      <c r="B86" s="6"/>
      <c r="C86" s="6"/>
      <c r="D86" s="6"/>
      <c r="E86" s="16"/>
      <c r="F86" s="17">
        <v>1</v>
      </c>
      <c r="G86" s="17"/>
      <c r="H86" s="17"/>
      <c r="I86" s="13">
        <v>1</v>
      </c>
    </row>
    <row r="87" spans="1:9" x14ac:dyDescent="0.2">
      <c r="A87" s="5" t="s">
        <v>493</v>
      </c>
      <c r="B87" s="20" t="s">
        <v>494</v>
      </c>
      <c r="C87" s="5" t="s">
        <v>803</v>
      </c>
      <c r="D87" s="5" t="s">
        <v>223</v>
      </c>
      <c r="E87" s="16"/>
      <c r="F87" s="17"/>
      <c r="G87" s="17"/>
      <c r="H87" s="17">
        <v>1</v>
      </c>
      <c r="I87" s="13">
        <v>1</v>
      </c>
    </row>
    <row r="88" spans="1:9" x14ac:dyDescent="0.2">
      <c r="A88" s="8"/>
      <c r="B88" s="8"/>
      <c r="C88" s="5" t="s">
        <v>805</v>
      </c>
      <c r="D88" s="5" t="s">
        <v>223</v>
      </c>
      <c r="E88" s="16"/>
      <c r="F88" s="17"/>
      <c r="G88" s="17"/>
      <c r="H88" s="17">
        <v>1</v>
      </c>
      <c r="I88" s="13">
        <v>1</v>
      </c>
    </row>
    <row r="89" spans="1:9" x14ac:dyDescent="0.2">
      <c r="A89" s="8"/>
      <c r="B89" s="5" t="s">
        <v>828</v>
      </c>
      <c r="C89" s="6"/>
      <c r="D89" s="6"/>
      <c r="E89" s="16"/>
      <c r="F89" s="17"/>
      <c r="G89" s="17"/>
      <c r="H89" s="17">
        <v>1</v>
      </c>
      <c r="I89" s="13">
        <v>1</v>
      </c>
    </row>
    <row r="90" spans="1:9" x14ac:dyDescent="0.2">
      <c r="A90" s="8"/>
      <c r="B90" s="5" t="s">
        <v>829</v>
      </c>
      <c r="C90" s="6"/>
      <c r="D90" s="6"/>
      <c r="E90" s="16"/>
      <c r="F90" s="17"/>
      <c r="G90" s="17"/>
      <c r="H90" s="17">
        <v>1</v>
      </c>
      <c r="I90" s="13">
        <v>1</v>
      </c>
    </row>
    <row r="91" spans="1:9" x14ac:dyDescent="0.2">
      <c r="A91" s="5" t="s">
        <v>820</v>
      </c>
      <c r="B91" s="6"/>
      <c r="C91" s="6"/>
      <c r="D91" s="6"/>
      <c r="E91" s="16"/>
      <c r="F91" s="17"/>
      <c r="G91" s="17"/>
      <c r="H91" s="17">
        <v>1</v>
      </c>
      <c r="I91" s="13">
        <v>1</v>
      </c>
    </row>
    <row r="92" spans="1:9" x14ac:dyDescent="0.2">
      <c r="A92" s="5" t="s">
        <v>821</v>
      </c>
      <c r="B92" s="6"/>
      <c r="C92" s="6"/>
      <c r="D92" s="6"/>
      <c r="E92" s="16"/>
      <c r="F92" s="17"/>
      <c r="G92" s="17"/>
      <c r="H92" s="17">
        <v>1</v>
      </c>
      <c r="I92" s="13">
        <v>1</v>
      </c>
    </row>
    <row r="93" spans="1:9" x14ac:dyDescent="0.2">
      <c r="A93" s="5" t="s">
        <v>377</v>
      </c>
      <c r="B93" s="5" t="s">
        <v>378</v>
      </c>
      <c r="C93" s="5" t="s">
        <v>803</v>
      </c>
      <c r="D93" s="5" t="s">
        <v>223</v>
      </c>
      <c r="E93" s="16"/>
      <c r="F93" s="17"/>
      <c r="G93" s="17"/>
      <c r="H93" s="17"/>
      <c r="I93" s="13"/>
    </row>
    <row r="94" spans="1:9" x14ac:dyDescent="0.2">
      <c r="A94" s="8"/>
      <c r="B94" s="8"/>
      <c r="C94" s="5" t="s">
        <v>805</v>
      </c>
      <c r="D94" s="5" t="s">
        <v>223</v>
      </c>
      <c r="E94" s="16"/>
      <c r="F94" s="17"/>
      <c r="G94" s="17">
        <v>1</v>
      </c>
      <c r="H94" s="17"/>
      <c r="I94" s="13">
        <v>1</v>
      </c>
    </row>
    <row r="95" spans="1:9" x14ac:dyDescent="0.2">
      <c r="A95" s="8"/>
      <c r="B95" s="5" t="s">
        <v>868</v>
      </c>
      <c r="C95" s="6"/>
      <c r="D95" s="6"/>
      <c r="E95" s="16"/>
      <c r="F95" s="17"/>
      <c r="G95" s="17"/>
      <c r="H95" s="17"/>
      <c r="I95" s="13"/>
    </row>
    <row r="96" spans="1:9" x14ac:dyDescent="0.2">
      <c r="A96" s="8"/>
      <c r="B96" s="5" t="s">
        <v>869</v>
      </c>
      <c r="C96" s="6"/>
      <c r="D96" s="6"/>
      <c r="E96" s="16"/>
      <c r="F96" s="17"/>
      <c r="G96" s="17">
        <v>1</v>
      </c>
      <c r="H96" s="17"/>
      <c r="I96" s="13">
        <v>1</v>
      </c>
    </row>
    <row r="97" spans="1:9" x14ac:dyDescent="0.2">
      <c r="A97" s="8"/>
      <c r="B97" s="5" t="s">
        <v>384</v>
      </c>
      <c r="C97" s="5" t="s">
        <v>803</v>
      </c>
      <c r="D97" s="5" t="s">
        <v>223</v>
      </c>
      <c r="E97" s="16"/>
      <c r="F97" s="17"/>
      <c r="G97" s="17"/>
      <c r="H97" s="17">
        <v>1</v>
      </c>
      <c r="I97" s="13">
        <v>1</v>
      </c>
    </row>
    <row r="98" spans="1:9" x14ac:dyDescent="0.2">
      <c r="A98" s="8"/>
      <c r="B98" s="8"/>
      <c r="C98" s="5" t="s">
        <v>805</v>
      </c>
      <c r="D98" s="5" t="s">
        <v>223</v>
      </c>
      <c r="E98" s="16"/>
      <c r="F98" s="17"/>
      <c r="G98" s="17"/>
      <c r="H98" s="17">
        <v>1</v>
      </c>
      <c r="I98" s="13">
        <v>1</v>
      </c>
    </row>
    <row r="99" spans="1:9" x14ac:dyDescent="0.2">
      <c r="A99" s="8"/>
      <c r="B99" s="5" t="s">
        <v>830</v>
      </c>
      <c r="C99" s="6"/>
      <c r="D99" s="6"/>
      <c r="E99" s="16"/>
      <c r="F99" s="17"/>
      <c r="G99" s="17"/>
      <c r="H99" s="17">
        <v>1</v>
      </c>
      <c r="I99" s="13">
        <v>1</v>
      </c>
    </row>
    <row r="100" spans="1:9" x14ac:dyDescent="0.2">
      <c r="A100" s="8"/>
      <c r="B100" s="5" t="s">
        <v>831</v>
      </c>
      <c r="C100" s="6"/>
      <c r="D100" s="6"/>
      <c r="E100" s="16"/>
      <c r="F100" s="17"/>
      <c r="G100" s="17"/>
      <c r="H100" s="17">
        <v>1</v>
      </c>
      <c r="I100" s="13">
        <v>1</v>
      </c>
    </row>
    <row r="101" spans="1:9" x14ac:dyDescent="0.2">
      <c r="A101" s="5" t="s">
        <v>810</v>
      </c>
      <c r="B101" s="6"/>
      <c r="C101" s="6"/>
      <c r="D101" s="6"/>
      <c r="E101" s="16"/>
      <c r="F101" s="17"/>
      <c r="G101" s="17"/>
      <c r="H101" s="17">
        <v>1</v>
      </c>
      <c r="I101" s="13">
        <v>1</v>
      </c>
    </row>
    <row r="102" spans="1:9" x14ac:dyDescent="0.2">
      <c r="A102" s="5" t="s">
        <v>811</v>
      </c>
      <c r="B102" s="6"/>
      <c r="C102" s="6"/>
      <c r="D102" s="6"/>
      <c r="E102" s="16"/>
      <c r="F102" s="17"/>
      <c r="G102" s="17">
        <v>1</v>
      </c>
      <c r="H102" s="17">
        <v>1</v>
      </c>
      <c r="I102" s="13">
        <v>2</v>
      </c>
    </row>
    <row r="103" spans="1:9" x14ac:dyDescent="0.2">
      <c r="A103" s="5" t="s">
        <v>773</v>
      </c>
      <c r="B103" s="5" t="s">
        <v>774</v>
      </c>
      <c r="C103" s="5" t="s">
        <v>803</v>
      </c>
      <c r="D103" s="5" t="s">
        <v>223</v>
      </c>
      <c r="E103" s="16"/>
      <c r="F103" s="17"/>
      <c r="G103" s="17"/>
      <c r="H103" s="17"/>
      <c r="I103" s="13"/>
    </row>
    <row r="104" spans="1:9" x14ac:dyDescent="0.2">
      <c r="A104" s="8"/>
      <c r="B104" s="8"/>
      <c r="C104" s="5" t="s">
        <v>805</v>
      </c>
      <c r="D104" s="5" t="s">
        <v>223</v>
      </c>
      <c r="E104" s="16"/>
      <c r="F104" s="17"/>
      <c r="G104" s="17">
        <v>1</v>
      </c>
      <c r="H104" s="17"/>
      <c r="I104" s="13">
        <v>1</v>
      </c>
    </row>
    <row r="105" spans="1:9" x14ac:dyDescent="0.2">
      <c r="A105" s="8"/>
      <c r="B105" s="5" t="s">
        <v>870</v>
      </c>
      <c r="C105" s="6"/>
      <c r="D105" s="6"/>
      <c r="E105" s="16"/>
      <c r="F105" s="17"/>
      <c r="G105" s="17"/>
      <c r="H105" s="17"/>
      <c r="I105" s="13"/>
    </row>
    <row r="106" spans="1:9" x14ac:dyDescent="0.2">
      <c r="A106" s="8"/>
      <c r="B106" s="5" t="s">
        <v>871</v>
      </c>
      <c r="C106" s="6"/>
      <c r="D106" s="6"/>
      <c r="E106" s="16"/>
      <c r="F106" s="17"/>
      <c r="G106" s="17">
        <v>1</v>
      </c>
      <c r="H106" s="17"/>
      <c r="I106" s="13">
        <v>1</v>
      </c>
    </row>
    <row r="107" spans="1:9" x14ac:dyDescent="0.2">
      <c r="A107" s="5" t="s">
        <v>872</v>
      </c>
      <c r="B107" s="6"/>
      <c r="C107" s="6"/>
      <c r="D107" s="6"/>
      <c r="E107" s="16"/>
      <c r="F107" s="17"/>
      <c r="G107" s="17"/>
      <c r="H107" s="17"/>
      <c r="I107" s="13"/>
    </row>
    <row r="108" spans="1:9" x14ac:dyDescent="0.2">
      <c r="A108" s="5" t="s">
        <v>873</v>
      </c>
      <c r="B108" s="6"/>
      <c r="C108" s="6"/>
      <c r="D108" s="6"/>
      <c r="E108" s="16"/>
      <c r="F108" s="17"/>
      <c r="G108" s="17">
        <v>1</v>
      </c>
      <c r="H108" s="17"/>
      <c r="I108" s="13">
        <v>1</v>
      </c>
    </row>
    <row r="109" spans="1:9" x14ac:dyDescent="0.2">
      <c r="A109" s="5" t="s">
        <v>806</v>
      </c>
      <c r="B109" s="6"/>
      <c r="C109" s="6"/>
      <c r="D109" s="6"/>
      <c r="E109" s="16">
        <v>1</v>
      </c>
      <c r="F109" s="17"/>
      <c r="G109" s="17">
        <v>2</v>
      </c>
      <c r="H109" s="17">
        <v>5</v>
      </c>
      <c r="I109" s="13">
        <v>8</v>
      </c>
    </row>
    <row r="110" spans="1:9" x14ac:dyDescent="0.2">
      <c r="A110" s="10" t="s">
        <v>807</v>
      </c>
      <c r="B110" s="11"/>
      <c r="C110" s="11"/>
      <c r="D110" s="11"/>
      <c r="E110" s="18">
        <v>4</v>
      </c>
      <c r="F110" s="19">
        <v>3</v>
      </c>
      <c r="G110" s="19">
        <v>7</v>
      </c>
      <c r="H110" s="19">
        <v>5</v>
      </c>
      <c r="I110" s="14">
        <v>19</v>
      </c>
    </row>
  </sheetData>
  <phoneticPr fontId="1" type="noConversion"/>
  <pageMargins left="0.75" right="0.75" top="1" bottom="1"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GBR checklist</vt:lpstr>
      <vt:lpstr>Checklist information</vt:lpstr>
      <vt:lpstr>Sheet2</vt:lpstr>
    </vt:vector>
  </TitlesOfParts>
  <Company>SMEC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Chin</dc:creator>
  <cp:lastModifiedBy>Reviewer</cp:lastModifiedBy>
  <dcterms:created xsi:type="dcterms:W3CDTF">2009-05-13T06:37:19Z</dcterms:created>
  <dcterms:modified xsi:type="dcterms:W3CDTF">2017-05-28T04:25:08Z</dcterms:modified>
</cp:coreProperties>
</file>